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15" yWindow="465" windowWidth="19440" windowHeight="12240" tabRatio="704" activeTab="1"/>
  </bookViews>
  <sheets>
    <sheet name="DATOS PROY-MINAS" sheetId="1" state="hidden" r:id="rId1"/>
    <sheet name="CUADRO CANTIDADES OBRA Y PRECIO" sheetId="2" r:id="rId2"/>
    <sheet name="Hoja1" sheetId="3" state="hidden" r:id="rId3"/>
    <sheet name="Hoja2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ANALISIS">#REF!</definedName>
    <definedName name="_xlnm.Print_Area" localSheetId="1">'CUADRO CANTIDADES OBRA Y PRECIO'!$A$1:$Q$144</definedName>
    <definedName name="BLOQUE_2A_6x8">'[1]cuerpo bombero andres vera'!#REF!</definedName>
    <definedName name="BLOQUE_2A_6x8_E">'[1]cuerpo bombero andres vera'!#REF!</definedName>
    <definedName name="BLOQUE_3A_6x8">'[1]cuerpo bombero andres vera'!#REF!</definedName>
    <definedName name="BLOQUE_3A_6x8_E">'[1]cuerpo bombero andres vera'!#REF!</definedName>
    <definedName name="BLOQUE_4A_6x8">'[1]cuerpo bombero andres vera'!#REF!</definedName>
    <definedName name="BLOQUE_6A_6X8">'[1]cuerpo bombero andres vera'!#REF!</definedName>
    <definedName name="CANTON">'[2]Datos Generales'!$C$5</definedName>
    <definedName name="CASA_JULCUY">#REF!</definedName>
    <definedName name="coordenadas">'[3]Hoja1'!$A$1:$C$999</definedName>
    <definedName name="DETALLES">'[4]Detalles'!$A$3:$H$338</definedName>
    <definedName name="EQUIPOS">#REF!</definedName>
    <definedName name="FECHA">'[2]Datos Generales'!$C$7</definedName>
    <definedName name="GINO">#REF!</definedName>
    <definedName name="MATERIALES">#REF!</definedName>
    <definedName name="MO">#REF!</definedName>
    <definedName name="_xlnm.Print_Area" localSheetId="1">'CUADRO CANTIDADES OBRA Y PRECIO'!$A$1:$R$152</definedName>
    <definedName name="_xlnm.Print_Titles" localSheetId="1">'CUADRO CANTIDADES OBRA Y PRECIO'!$2:$9</definedName>
    <definedName name="rt">#REF!</definedName>
    <definedName name="_xlnm.Print_Titles" localSheetId="1">'CUADRO CANTIDADES OBRA Y PRECIO'!$1:$10</definedName>
    <definedName name="tr">'[1]cuerpo bombero andres vera'!#REF!</definedName>
    <definedName name="TRANSPORTE">#REF!</definedName>
  </definedNames>
  <calcPr fullCalcOnLoad="1"/>
</workbook>
</file>

<file path=xl/sharedStrings.xml><?xml version="1.0" encoding="utf-8"?>
<sst xmlns="http://schemas.openxmlformats.org/spreadsheetml/2006/main" count="433" uniqueCount="291">
  <si>
    <t>Metrajes</t>
  </si>
  <si>
    <t>Dólares</t>
  </si>
  <si>
    <t>Obras</t>
  </si>
  <si>
    <t>Tareas</t>
  </si>
  <si>
    <t>Obligatorias</t>
  </si>
  <si>
    <t>De Puesta a Punto</t>
  </si>
  <si>
    <t>De Mantenimiento</t>
  </si>
  <si>
    <t>Rubros</t>
  </si>
  <si>
    <t>DESCRIPCION (MOP -001- F)</t>
  </si>
  <si>
    <t>Unid</t>
  </si>
  <si>
    <t>Precio unitario</t>
  </si>
  <si>
    <t>Pavimento</t>
  </si>
  <si>
    <t>Total</t>
  </si>
  <si>
    <t>m2</t>
  </si>
  <si>
    <t>406-8</t>
  </si>
  <si>
    <t>m3</t>
  </si>
  <si>
    <t>309-6(4)E</t>
  </si>
  <si>
    <t>m</t>
  </si>
  <si>
    <t>Sub totales:</t>
  </si>
  <si>
    <t>Seguridad vial</t>
  </si>
  <si>
    <t>702 (2)</t>
  </si>
  <si>
    <t>709-4</t>
  </si>
  <si>
    <t>u</t>
  </si>
  <si>
    <t>Alcantarillas</t>
  </si>
  <si>
    <t>Limpieza de alcantarillas</t>
  </si>
  <si>
    <t>Cunetas y Muros</t>
  </si>
  <si>
    <t>Cunetas</t>
  </si>
  <si>
    <t>503(2)</t>
  </si>
  <si>
    <t>Áreas verdes</t>
  </si>
  <si>
    <t>Puentes</t>
  </si>
  <si>
    <t>MR-124</t>
  </si>
  <si>
    <t>Microempresas:</t>
  </si>
  <si>
    <t>Puntos criticos</t>
  </si>
  <si>
    <t>Distribución porcentual de la inversión:</t>
  </si>
  <si>
    <t>304-1 (2)</t>
  </si>
  <si>
    <t>PROYECTO:</t>
  </si>
  <si>
    <t>Excavación sin clasificación</t>
  </si>
  <si>
    <t>Material de préstamo importado</t>
  </si>
  <si>
    <t>309-4(2)</t>
  </si>
  <si>
    <t>Transporte de material de préstamo importado (Distancia de transporte 5-10 km)</t>
  </si>
  <si>
    <t>403-1 a</t>
  </si>
  <si>
    <t>402-4 (1)</t>
  </si>
  <si>
    <t>Estabilización con material Pétreo (Pedraplen (Piedra bola 25-30cm))</t>
  </si>
  <si>
    <t>309-6(5)E</t>
  </si>
  <si>
    <t>MR-111</t>
  </si>
  <si>
    <t>Bacheo asfáltico en caliente (Bacheo Menor)</t>
  </si>
  <si>
    <t>MR-112</t>
  </si>
  <si>
    <t>Fresado de pavimento asfáltico</t>
  </si>
  <si>
    <t>405-1 (1)</t>
  </si>
  <si>
    <t>Asfalto MC para imprimación</t>
  </si>
  <si>
    <t>405-2 (1)</t>
  </si>
  <si>
    <t>Asfalto diluido , para riego de adherencia</t>
  </si>
  <si>
    <t>405-5 c</t>
  </si>
  <si>
    <t>405-5 b</t>
  </si>
  <si>
    <t>Capa de rodadura de hormigón asfáltico mezclado en planta de 5 cm. de espesor</t>
  </si>
  <si>
    <t>406-1a E</t>
  </si>
  <si>
    <t>Geogrilla de Fibra de vidrio para Pavimentación y Repavimento</t>
  </si>
  <si>
    <t>Transporte de mezcla asfáltica para capa de rodadura (Distancia de transporte &gt; 50 km)</t>
  </si>
  <si>
    <t>MR-112 E (2c)</t>
  </si>
  <si>
    <t>Sellado de Juntas con asfalto  RC-250  + arena (0-3)cm (hormigón)</t>
  </si>
  <si>
    <t>Pavimento de hormigón de cemento Portland, 4.5Mpa. (Planta)  (Manual) Incl. Curador superficial y acabado</t>
  </si>
  <si>
    <t>Transporte de hormigón rígido para capa de rodadura (Distancia de transporte &gt;50 km)</t>
  </si>
  <si>
    <t>m3-km</t>
  </si>
  <si>
    <t>405-8 (2)</t>
  </si>
  <si>
    <t>Acero de refuerzo en barras (pasadores acero liso D = 32 mm; corrugado, fy = 4200 kg/cm2)</t>
  </si>
  <si>
    <t>405-8 (4)E</t>
  </si>
  <si>
    <t>705-(1)f</t>
  </si>
  <si>
    <t>Marcas de pavimento Pintura Termoplástica, e = 2,3 mm en hormigón hidráulico (a=0.15m)</t>
  </si>
  <si>
    <t>705-(1)b</t>
  </si>
  <si>
    <t>Marcas de pavimento (  Flechas y letras) (Pintura Base agua) m2 c/u</t>
  </si>
  <si>
    <t>705-(1)E</t>
  </si>
  <si>
    <t>Marca de pavimento (pintura) (paso cebra)</t>
  </si>
  <si>
    <t>705-(4)</t>
  </si>
  <si>
    <t>703 (1)</t>
  </si>
  <si>
    <t>MP-214.E</t>
  </si>
  <si>
    <t>708-5(1) d</t>
  </si>
  <si>
    <t>Señales al lado de la carretera (0,75x0,75) m</t>
  </si>
  <si>
    <t>Señales al Lado de la Carretera Tipo D6-2A (600x750) mm. Chevron doble</t>
  </si>
  <si>
    <t xml:space="preserve">Delineador con material reflectivo Balizas E=3",H=1,5m </t>
  </si>
  <si>
    <t>Señales al Lado de la Carretera Tipo D (600x750) mm. (Kilometraje)</t>
  </si>
  <si>
    <t>MR -133.Eb</t>
  </si>
  <si>
    <t>Mantenimiento de señales verticales (Retiro e instalación incl. Limpieza)</t>
  </si>
  <si>
    <t>MR-133.Eag</t>
  </si>
  <si>
    <t>Mantenimiento de señales verticales Pequeña (600 a 750)mm</t>
  </si>
  <si>
    <t>708-5(1)ao</t>
  </si>
  <si>
    <t>Señales al lado de la carretera (0,60x0,75)m</t>
  </si>
  <si>
    <t>MR-123E</t>
  </si>
  <si>
    <t>Hormigón estructural de cemento portland, clase B f´c=210kg/cm2 para cabezales de alcantarilla</t>
  </si>
  <si>
    <t>503 (3)</t>
  </si>
  <si>
    <t>Hormigón estructural de cemento Portland, Clase C, f'c=180 kg/cm2</t>
  </si>
  <si>
    <t>504 (1)</t>
  </si>
  <si>
    <t>Acero de refuerzo en barras</t>
  </si>
  <si>
    <t>301-3 (1)</t>
  </si>
  <si>
    <t>Remoción de hormigón (Cabezales, Muros de Ala)</t>
  </si>
  <si>
    <t>Excavación y relleno para estructuras</t>
  </si>
  <si>
    <t>601-(1A)w</t>
  </si>
  <si>
    <t>Tubería de Hormigón Armado D=48" (1200) mm</t>
  </si>
  <si>
    <t>601-(1A)y</t>
  </si>
  <si>
    <t>Tubería de Hormigón Armado D=60" (1500) mm</t>
  </si>
  <si>
    <t>MR-122E</t>
  </si>
  <si>
    <t>ME-311.E</t>
  </si>
  <si>
    <t>Excavación para cunetas y encauzamientos (Manual)</t>
  </si>
  <si>
    <t>Excavación para cunetas y encauzamientos (con Maquinaria)</t>
  </si>
  <si>
    <t>511-1 (4)d</t>
  </si>
  <si>
    <t>Revestimiento de Hormigón Simple, f'c=210 kg/cm2 (Bordillos Cunetas, parterre  y canales)</t>
  </si>
  <si>
    <t>508 (3) a</t>
  </si>
  <si>
    <t>Gaviones</t>
  </si>
  <si>
    <t>309-6(8)E</t>
  </si>
  <si>
    <t>402-7 (2)</t>
  </si>
  <si>
    <t>Geotextil (separador), 2000 NT</t>
  </si>
  <si>
    <t>508 - (2) a</t>
  </si>
  <si>
    <t>Mampostería de piedra molón (Enrocado  (Hormigón Simple 40% + Piedra enrocado 60%)</t>
  </si>
  <si>
    <t>Transporte de material filtrante (Distancia de transporte &gt; 50 km)</t>
  </si>
  <si>
    <t>Sub drenaje</t>
  </si>
  <si>
    <t>307-2 (1) E 1a</t>
  </si>
  <si>
    <t>Excavación y relleno para estructuras (Zanja sub-drenes)</t>
  </si>
  <si>
    <t>606-1 (2)</t>
  </si>
  <si>
    <t>Material filtrante (pasa 6" retiene 3")</t>
  </si>
  <si>
    <t>606-1 (1b)</t>
  </si>
  <si>
    <t>Geotextil para subdrén, 1600 NT</t>
  </si>
  <si>
    <t>606-1 (1a)*</t>
  </si>
  <si>
    <t>Tubería para subdrenes D = 200 mm  PVC  (Incl. Perforación)</t>
  </si>
  <si>
    <t>Achurados de Pavimento (Pintura acrílica) en base de agua. (Parterre Central virtual)</t>
  </si>
  <si>
    <t>705-(1)fg</t>
  </si>
  <si>
    <t>705-1b</t>
  </si>
  <si>
    <t>Pintura en Muro de Parterre Ciclovía (Pintura acrílica) en base de agua</t>
  </si>
  <si>
    <t>301-2.04 (12)E</t>
  </si>
  <si>
    <t>Retiro de Tachas y Balizas (Las tachas y balizas seran entregadas al MTOP)</t>
  </si>
  <si>
    <t>Mojones indicadores de alcantarillas</t>
  </si>
  <si>
    <t>705-(1)g</t>
  </si>
  <si>
    <t>Marcas de pavimento Pintura Termoplástica, e = 2,3 mm ( Pintura, Flechas y Letras) m2 c/u</t>
  </si>
  <si>
    <t>Transporte de material filtrante (Distancia de transporte 20 - 50 km)</t>
  </si>
  <si>
    <t>503 (5)</t>
  </si>
  <si>
    <t>Hormigón Ciclópeo f'c=210 kg/cm2, 60%HS;40% PB</t>
  </si>
  <si>
    <t>MINISTERIO DE TRANSPORTE Y OBRAS PÚBLICAS</t>
  </si>
  <si>
    <t>SUBSECRETARÍA ZONAL  4</t>
  </si>
  <si>
    <t>SUPERVISIÓN DE ESTUDIOS VIALES Z-4</t>
  </si>
  <si>
    <t>ANÁLISIS DE PRECIOS UNITARIOS REFERENCIALES 2017</t>
  </si>
  <si>
    <t>UBICACIÓN:</t>
  </si>
  <si>
    <t>Provincia de Manabí</t>
  </si>
  <si>
    <t>ELABORÓ:</t>
  </si>
  <si>
    <t>Ing. José A. Cedeño Moreira</t>
  </si>
  <si>
    <t>CARGO:</t>
  </si>
  <si>
    <t>Especialista de Costo Zonal de la Subsecretaría Zonal 4</t>
  </si>
  <si>
    <t xml:space="preserve">OFERENTE: </t>
  </si>
  <si>
    <t>FECHA:</t>
  </si>
  <si>
    <t>Lugar y Fecha:</t>
  </si>
  <si>
    <t>Plazo Referencial:</t>
  </si>
  <si>
    <t>90 días calendarios</t>
  </si>
  <si>
    <t>Cantera de explotación de materiales pétreos:</t>
  </si>
  <si>
    <t>PORCENTAJE COSTOS INDIRECTO</t>
  </si>
  <si>
    <t>G. Generales</t>
  </si>
  <si>
    <t>Utilidades</t>
  </si>
  <si>
    <t>Imprevistos</t>
  </si>
  <si>
    <t>Impuestos</t>
  </si>
  <si>
    <t>Pintura alto tráfico</t>
  </si>
  <si>
    <t>Microesferas</t>
  </si>
  <si>
    <t>Las franjas doble tendra una separación de 14cm</t>
  </si>
  <si>
    <t>Línea de 10cm</t>
  </si>
  <si>
    <t>39 lt./km</t>
  </si>
  <si>
    <t>0.70 kg/lt. Pintura</t>
  </si>
  <si>
    <t>Línea de 13 cm</t>
  </si>
  <si>
    <t>Línea entrecortadas</t>
  </si>
  <si>
    <t>9.6 lt./km</t>
  </si>
  <si>
    <t>tendra una longitud de 3mt con separación de 9mt</t>
  </si>
  <si>
    <t>Línea punteadas</t>
  </si>
  <si>
    <t>13.0 lt./km</t>
  </si>
  <si>
    <t>tendra una longitud de 0.60mt con separación de 0.60mt</t>
  </si>
  <si>
    <t>Área en flechas y letras</t>
  </si>
  <si>
    <t>0.40 lt./m2</t>
  </si>
  <si>
    <t>Marcas termoplasticas</t>
  </si>
  <si>
    <t>espesor=0.76, 1.50, 2.29, 3.05 mm</t>
  </si>
  <si>
    <t>material termoplástico</t>
  </si>
  <si>
    <t>microesfera</t>
  </si>
  <si>
    <t>Pavimento Bituminoso</t>
  </si>
  <si>
    <t>8.50 kg/cm2</t>
  </si>
  <si>
    <t>98.0 kg/m2</t>
  </si>
  <si>
    <t>Pavimento de hormigón</t>
  </si>
  <si>
    <t>12.00 kg/cm3</t>
  </si>
  <si>
    <t>Material</t>
  </si>
  <si>
    <t>Cantera Las Marias Sto. Domingo</t>
  </si>
  <si>
    <t>Material Subbase</t>
  </si>
  <si>
    <t>Material Base</t>
  </si>
  <si>
    <t>Material  para Hormigones</t>
  </si>
  <si>
    <t>Material Filtrante</t>
  </si>
  <si>
    <t>Piedra de Gaviones</t>
  </si>
  <si>
    <t>Escollera</t>
  </si>
  <si>
    <t>Material de préstamo Importado</t>
  </si>
  <si>
    <t>Mezcla Carpeta Asfáltica</t>
  </si>
  <si>
    <t>Cemento, acero (Ciudad de El Carmen)</t>
  </si>
  <si>
    <t>Tubería de Hormigón</t>
  </si>
  <si>
    <t>Asfalto</t>
  </si>
  <si>
    <t>Pavimento de hormigón en Planta</t>
  </si>
  <si>
    <t>Tierra negra vegetal</t>
  </si>
  <si>
    <t>Material de Mejoramiento</t>
  </si>
  <si>
    <t>Material para Escombrera</t>
  </si>
  <si>
    <t>Material de Mejoramiento del Pavimento Existente</t>
  </si>
  <si>
    <t>Ancho</t>
  </si>
  <si>
    <t>Longitud</t>
  </si>
  <si>
    <t>rata</t>
  </si>
  <si>
    <t>volumen</t>
  </si>
  <si>
    <t>Carpeta Asfáltica</t>
  </si>
  <si>
    <t>Asfalto de Riego</t>
  </si>
  <si>
    <t>Asfalto de Adherencia</t>
  </si>
  <si>
    <t>MR-113</t>
  </si>
  <si>
    <t>septiembre de 2017</t>
  </si>
  <si>
    <t>Portoviejo, septiembre de 2017</t>
  </si>
  <si>
    <t>Rehabilitación y Conservación por Niveles de Servicio de los Tramos de vías: "T" de Rocafuerte - El Carmen; Paso Lateral El Carmen y Pedernales - Cojimies</t>
  </si>
  <si>
    <t>Bacheo asfáltico en caliente (Bacheo Mayor) Incl. Transporte</t>
  </si>
  <si>
    <t>MR - 001 E 2a</t>
  </si>
  <si>
    <t>Resanado de fisuras (Grietas Mayores Selladas con Asfalto) (3-10) cm</t>
  </si>
  <si>
    <t>308-2 (1)</t>
  </si>
  <si>
    <t>Acabado de la obra básica existente</t>
  </si>
  <si>
    <t>303-2 (1)</t>
  </si>
  <si>
    <t>402-2 (1)</t>
  </si>
  <si>
    <t>Mejoramiento de la subrasante con suelo seleccionado</t>
  </si>
  <si>
    <t>Sub-base Clase 1</t>
  </si>
  <si>
    <t>404-1 a</t>
  </si>
  <si>
    <t>Base, Clase 1</t>
  </si>
  <si>
    <t>Sellado de fisuras superficiales (Carpeta Asfáltica)</t>
  </si>
  <si>
    <t>lts.</t>
  </si>
  <si>
    <t>Capa de rodadura de hormigón asfáltico mezclado en planta de 7,5 cm. de espesor</t>
  </si>
  <si>
    <t>Transporte de mezcla asfáltica para capa de rodadura (Distancia de transporte 20-50 km)</t>
  </si>
  <si>
    <t>405-8 (1)</t>
  </si>
  <si>
    <t>Kg</t>
  </si>
  <si>
    <t>705-(1)bc</t>
  </si>
  <si>
    <t>Marcas Sobresalidas de pavimento (Unidireccionales)</t>
  </si>
  <si>
    <t>Marcas Sobresalidas de pavimento (Bidireccionales)</t>
  </si>
  <si>
    <t>Mantenimiento y reparación de guardavías Dobles</t>
  </si>
  <si>
    <t>708-5(1)danb</t>
  </si>
  <si>
    <t>708-5(1)danj</t>
  </si>
  <si>
    <t>307-2 (1)</t>
  </si>
  <si>
    <t>Limpieza de cunetas y encauzamientos a mano</t>
  </si>
  <si>
    <t>MR-121Ea</t>
  </si>
  <si>
    <t>Limpieza de cunetas y encauzamientos a máquina</t>
  </si>
  <si>
    <t>307-3 (1)</t>
  </si>
  <si>
    <t>307-3 (1) a</t>
  </si>
  <si>
    <t>Transporte de piedra para gaviones (Distancia de transporte &gt; 50 km)</t>
  </si>
  <si>
    <t>MR-312.E</t>
  </si>
  <si>
    <t>Limpieza de Derrubes a Mano</t>
  </si>
  <si>
    <t>Limpieza de derrumbe a Máquina</t>
  </si>
  <si>
    <t>503-5 (01)E</t>
  </si>
  <si>
    <t>503-5 E h</t>
  </si>
  <si>
    <t>Retiro e Instalación de Juntas de Dilatación TIPO III MOP</t>
  </si>
  <si>
    <t>507 (1) E (b1)</t>
  </si>
  <si>
    <t>Limpieza (Sandblasteada) y pintura del acero estructural (Mantenimiento)</t>
  </si>
  <si>
    <t>glb</t>
  </si>
  <si>
    <t>507 (4) E 1b</t>
  </si>
  <si>
    <t>Limpieza y pintura de elementos de hormigones en puentes (barandales)</t>
  </si>
  <si>
    <t>MR-121Eab</t>
  </si>
  <si>
    <t>Limpieza y Encauzamiento de Rio o Esteros</t>
  </si>
  <si>
    <t>Hormigón estructural de cemento Portland, Clase A, (f'c=280 kg/cm2) (Premezclado en planta)</t>
  </si>
  <si>
    <t>P-C</t>
  </si>
  <si>
    <t>PASO LAT CAR</t>
  </si>
  <si>
    <t>PLC - FA</t>
  </si>
  <si>
    <t>FA - CH</t>
  </si>
  <si>
    <t>CH - TO</t>
  </si>
  <si>
    <t>TO - RO</t>
  </si>
  <si>
    <t>RO - T BUEN</t>
  </si>
  <si>
    <t>HOR</t>
  </si>
  <si>
    <t>ASF</t>
  </si>
  <si>
    <t>Plan de Manejo Ambiental para los cinco años de duración del contrato.</t>
  </si>
  <si>
    <t>Marcas de pavimento (Pintura alto tráfico en base de agua)(Línea continua 15cm y línea discontinua 15cm)</t>
  </si>
  <si>
    <t>705-(1)ab</t>
  </si>
  <si>
    <t>503 (1) k</t>
  </si>
  <si>
    <t>406-8 (E )</t>
  </si>
  <si>
    <t>Microfresado de pavimento rígido</t>
  </si>
  <si>
    <t>Guardacaminos Doble metálico</t>
  </si>
  <si>
    <t>Inspección y mantenimiento de puentes</t>
  </si>
  <si>
    <t>Retiro e instalación de Juntas de Dilatación Tipo Transflex o similar</t>
  </si>
  <si>
    <t>309-2(2)</t>
  </si>
  <si>
    <t>Juntas simuladas (4 X 4.5), Longitudinales y transversales (Limpieza y sello)</t>
  </si>
  <si>
    <t>Remoción de hormigón en losas</t>
  </si>
  <si>
    <t xml:space="preserve">Transporte de material de mejoramiento distancias &gt; 50 Km </t>
  </si>
  <si>
    <t xml:space="preserve">Transporte de material de sub base distancias &gt; 50 Km </t>
  </si>
  <si>
    <t xml:space="preserve">Transporte de material de base distancias &gt; 50 Km </t>
  </si>
  <si>
    <t xml:space="preserve">Transporte de material de piedra bola distancias &gt; 50 Km </t>
  </si>
  <si>
    <t xml:space="preserve">Transporte de material de mejoramiento distancias 20 - 50 Km </t>
  </si>
  <si>
    <t xml:space="preserve">Transporte de material de sub base distancias 20 - 50 Km </t>
  </si>
  <si>
    <t xml:space="preserve">Transporte de material de base distancias 20 - 50 Km </t>
  </si>
  <si>
    <t xml:space="preserve">Transporte de material de Piedra bola distancias 20 - 50 Km </t>
  </si>
  <si>
    <t>Sellado de unión entre calzada - cunetas (Limpieza y sello) RC-250  + arena</t>
  </si>
  <si>
    <t>Capa de rodadura de hormigón asfáltico mezclado en planta de 5 cm. de espesor (Recapeo de la vía)</t>
  </si>
  <si>
    <t>Transporte de material de excavación ( Transporte libre 500 mts ), D=7.5 km</t>
  </si>
  <si>
    <t>Transporte de material de excavación ( Transporte libre 500 mts ), (D=51 km)</t>
  </si>
  <si>
    <t>SUBTOTALES:</t>
  </si>
  <si>
    <t>TOTALES:</t>
  </si>
  <si>
    <t>Transporte de material de excavación ( Transporte libre 500 mts ), D=11km</t>
  </si>
  <si>
    <t>Provisión e Instalación de Mortero Termoplástico Perfilado, para el sistema de Banda Transversal de Alerta (BTA) o Resalto. E= 6 mm  x 15 cm de ancho</t>
  </si>
  <si>
    <r>
      <t xml:space="preserve">Resumen de rubros y Cantidades de Obra                              </t>
    </r>
    <r>
      <rPr>
        <b/>
        <sz val="12"/>
        <rFont val="Arial"/>
        <family val="2"/>
      </rPr>
      <t xml:space="preserve">E386: PEDERNALES –COJIMÍES,  E-38:  PASO  LATERAL  DEL  CARMEN; EL  CARMEN -FLAVIO  ALFARO –CHONE –E15:  TOSAGUA -ROCAFUERTE -T  DE  BUENOS  AIRES,  CON  UNA  LONGITUD  DE 218,48KM, UBICADA EN LA PROVINCIA DE MANABÍ.                                                                                   </t>
    </r>
  </si>
  <si>
    <t>PRESUPUESTO OFERTADO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</si>
</sst>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* #,##0_-;\-* #,##0_-;_-* &quot;-&quot;_-;_-@_-"/>
    <numFmt numFmtId="170" formatCode="_-&quot;¤&quot;* #,##0.00_-;\-&quot;¤&quot;* #,##0.00_-;_-&quot;¤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#,##0.00;[Red]#,##0.00"/>
    <numFmt numFmtId="182" formatCode="#,##0.0000;[Red]#,##0.0000"/>
    <numFmt numFmtId="183" formatCode="_ * #,##0.00_ ;_ * \-#,##0.00_ ;_ * &quot;-&quot;??_ ;_ @_ "/>
    <numFmt numFmtId="184" formatCode="0.0000"/>
    <numFmt numFmtId="185" formatCode="_ * #,##0.0000_ ;_ * \-#,##0.0000_ ;_ * &quot;-&quot;??_ ;_ @_ "/>
    <numFmt numFmtId="186" formatCode="_ [$€]\ * #,##0.00_ ;_ [$€]\ * \-#,##0.00_ ;_ [$€]\ * &quot;-&quot;??_ ;_ @_ "/>
    <numFmt numFmtId="187" formatCode="[$$-409]#,##0.00"/>
    <numFmt numFmtId="188" formatCode="&quot;$&quot;\ #,##0.00"/>
    <numFmt numFmtId="189" formatCode="_(* #,##0.000_);_(* \(#,##0.000\);_(* &quot;-&quot;??_);_(@_)"/>
    <numFmt numFmtId="190" formatCode="_-* #,##0.0000\ _€_-;\-* #,##0.0000\ _€_-;_-* &quot;-&quot;????\ _€_-;_-@_-"/>
    <numFmt numFmtId="191" formatCode="_ * #,##0.000_ ;_ * \-#,##0.000_ ;_ * &quot;-&quot;??_ ;_ @_ "/>
    <numFmt numFmtId="192" formatCode="_ * #,##0.00000_ ;_ * \-#,##0.00000_ ;_ * &quot;-&quot;??_ ;_ @_ "/>
    <numFmt numFmtId="193" formatCode="0.0000000000"/>
    <numFmt numFmtId="194" formatCode="0.00000000000"/>
    <numFmt numFmtId="195" formatCode="0.00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"/>
    <numFmt numFmtId="203" formatCode="#,##0.0000"/>
    <numFmt numFmtId="204" formatCode="#,##0.0000000000;[Red]#,##0.0000000000"/>
    <numFmt numFmtId="205" formatCode="#,##0.000000000;[Red]#,##0.000000000"/>
    <numFmt numFmtId="206" formatCode="#,##0.00000000000;[Red]#,##0.00000000000"/>
    <numFmt numFmtId="207" formatCode="#,##0.00000000;[Red]#,##0.00000000"/>
    <numFmt numFmtId="208" formatCode="#,##0.0000000;[Red]#,##0.0000000"/>
    <numFmt numFmtId="209" formatCode="#,##0.000000;[Red]#,##0.000000"/>
    <numFmt numFmtId="210" formatCode="_-* #,##0.00\ &quot;Pta&quot;_-;\-* #,##0.00\ &quot;Pta&quot;_-;_-* &quot;-&quot;??\ &quot;Pta&quot;_-;_-@_-"/>
    <numFmt numFmtId="211" formatCode="[$$-300A]\ #,##0.00"/>
    <numFmt numFmtId="212" formatCode="0.0%"/>
    <numFmt numFmtId="213" formatCode="_(* #,##0.0000_);_(* \(#,##0.0000\);_(* &quot;-&quot;??_);_(@_)"/>
    <numFmt numFmtId="214" formatCode="#,##0.0;[Red]#,##0.0"/>
    <numFmt numFmtId="215" formatCode="#,##0.000;[Red]#,##0.000"/>
    <numFmt numFmtId="216" formatCode="[$$-300A]\ #,##0.000"/>
    <numFmt numFmtId="217" formatCode="[$$-300A]\ #,##0.0"/>
    <numFmt numFmtId="218" formatCode="_-* #,##0.00\ _P_t_a_-;\-* #,##0.00\ _P_t_a_-;_-* &quot;-&quot;??\ _P_t_a_-;_-@_-"/>
    <numFmt numFmtId="219" formatCode="&quot;$&quot;\ #,##0.000"/>
    <numFmt numFmtId="220" formatCode="0.0"/>
    <numFmt numFmtId="221" formatCode="_(* #,##0.0000_);_(* \(#,##0.0000\);_(* &quot;-&quot;????_);_(@_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8"/>
      <name val="Georgia"/>
      <family val="1"/>
    </font>
    <font>
      <b/>
      <sz val="8"/>
      <name val="Georgia"/>
      <family val="1"/>
    </font>
    <font>
      <sz val="10"/>
      <name val="Courier"/>
      <family val="3"/>
    </font>
    <font>
      <sz val="1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43" fontId="2" fillId="0" borderId="0" xfId="49" applyFont="1" applyAlignment="1">
      <alignment/>
    </xf>
    <xf numFmtId="0" fontId="33" fillId="0" borderId="0" xfId="85">
      <alignment/>
      <protection/>
    </xf>
    <xf numFmtId="0" fontId="51" fillId="0" borderId="0" xfId="85" applyFont="1" applyAlignment="1">
      <alignment horizontal="right"/>
      <protection/>
    </xf>
    <xf numFmtId="14" fontId="33" fillId="0" borderId="0" xfId="85" applyNumberFormat="1">
      <alignment/>
      <protection/>
    </xf>
    <xf numFmtId="0" fontId="5" fillId="0" borderId="10" xfId="114" applyFont="1" applyBorder="1" applyAlignment="1">
      <alignment vertical="center"/>
      <protection/>
    </xf>
    <xf numFmtId="9" fontId="5" fillId="0" borderId="11" xfId="114" applyNumberFormat="1" applyFont="1" applyBorder="1" applyAlignment="1">
      <alignment vertical="center"/>
      <protection/>
    </xf>
    <xf numFmtId="0" fontId="5" fillId="0" borderId="0" xfId="114" applyFont="1" applyFill="1" applyBorder="1" applyAlignment="1">
      <alignment vertical="center"/>
      <protection/>
    </xf>
    <xf numFmtId="0" fontId="51" fillId="0" borderId="0" xfId="85" applyFont="1">
      <alignment/>
      <protection/>
    </xf>
    <xf numFmtId="0" fontId="33" fillId="0" borderId="12" xfId="85" applyBorder="1">
      <alignment/>
      <protection/>
    </xf>
    <xf numFmtId="0" fontId="5" fillId="0" borderId="11" xfId="114" applyFont="1" applyFill="1" applyBorder="1" applyAlignment="1">
      <alignment vertical="center"/>
      <protection/>
    </xf>
    <xf numFmtId="0" fontId="33" fillId="0" borderId="10" xfId="85" applyBorder="1" applyAlignment="1">
      <alignment horizontal="center"/>
      <protection/>
    </xf>
    <xf numFmtId="0" fontId="5" fillId="0" borderId="11" xfId="114" applyFont="1" applyFill="1" applyBorder="1" applyAlignment="1">
      <alignment horizontal="right" vertical="center"/>
      <protection/>
    </xf>
    <xf numFmtId="0" fontId="52" fillId="0" borderId="0" xfId="85" applyFont="1" applyFill="1" applyBorder="1" applyAlignment="1">
      <alignment horizontal="center"/>
      <protection/>
    </xf>
    <xf numFmtId="0" fontId="5" fillId="0" borderId="0" xfId="114" applyFont="1" applyFill="1" applyBorder="1" applyAlignment="1">
      <alignment horizontal="right" vertical="center"/>
      <protection/>
    </xf>
    <xf numFmtId="0" fontId="33" fillId="0" borderId="0" xfId="85" applyFill="1" applyBorder="1" applyAlignment="1">
      <alignment horizontal="center"/>
      <protection/>
    </xf>
    <xf numFmtId="0" fontId="33" fillId="0" borderId="0" xfId="85" applyAlignment="1">
      <alignment horizontal="center" vertical="center" wrapText="1"/>
      <protection/>
    </xf>
    <xf numFmtId="0" fontId="33" fillId="0" borderId="0" xfId="85" applyAlignment="1">
      <alignment horizontal="center"/>
      <protection/>
    </xf>
    <xf numFmtId="2" fontId="33" fillId="0" borderId="0" xfId="85" applyNumberFormat="1">
      <alignment/>
      <protection/>
    </xf>
    <xf numFmtId="0" fontId="31" fillId="0" borderId="0" xfId="85" applyFont="1" applyFill="1">
      <alignment/>
      <protection/>
    </xf>
    <xf numFmtId="0" fontId="31" fillId="0" borderId="0" xfId="85" applyFont="1">
      <alignment/>
      <protection/>
    </xf>
    <xf numFmtId="0" fontId="46" fillId="0" borderId="0" xfId="85" applyFont="1">
      <alignment/>
      <protection/>
    </xf>
    <xf numFmtId="0" fontId="33" fillId="0" borderId="0" xfId="85" applyAlignment="1">
      <alignment horizontal="center" vertical="center"/>
      <protection/>
    </xf>
    <xf numFmtId="0" fontId="33" fillId="0" borderId="13" xfId="85" applyBorder="1">
      <alignment/>
      <protection/>
    </xf>
    <xf numFmtId="0" fontId="33" fillId="0" borderId="14" xfId="85" applyBorder="1">
      <alignment/>
      <protection/>
    </xf>
    <xf numFmtId="0" fontId="33" fillId="0" borderId="15" xfId="85" applyBorder="1">
      <alignment/>
      <protection/>
    </xf>
    <xf numFmtId="0" fontId="33" fillId="0" borderId="16" xfId="85" applyBorder="1">
      <alignment/>
      <protection/>
    </xf>
    <xf numFmtId="0" fontId="33" fillId="0" borderId="17" xfId="85" applyBorder="1">
      <alignment/>
      <protection/>
    </xf>
    <xf numFmtId="0" fontId="33" fillId="0" borderId="18" xfId="85" applyBorder="1">
      <alignment/>
      <protection/>
    </xf>
    <xf numFmtId="0" fontId="33" fillId="0" borderId="19" xfId="85" applyBorder="1">
      <alignment/>
      <protection/>
    </xf>
    <xf numFmtId="0" fontId="33" fillId="0" borderId="20" xfId="85" applyBorder="1">
      <alignment/>
      <protection/>
    </xf>
    <xf numFmtId="0" fontId="33" fillId="0" borderId="21" xfId="85" applyBorder="1">
      <alignment/>
      <protection/>
    </xf>
    <xf numFmtId="0" fontId="33" fillId="0" borderId="0" xfId="85" applyFont="1">
      <alignment/>
      <protection/>
    </xf>
    <xf numFmtId="43" fontId="2" fillId="33" borderId="0" xfId="49" applyFont="1" applyFill="1" applyAlignment="1">
      <alignment/>
    </xf>
    <xf numFmtId="180" fontId="2" fillId="33" borderId="0" xfId="0" applyNumberFormat="1" applyFont="1" applyFill="1" applyAlignment="1">
      <alignment/>
    </xf>
    <xf numFmtId="43" fontId="2" fillId="34" borderId="0" xfId="49" applyFont="1" applyFill="1" applyAlignment="1">
      <alignment/>
    </xf>
    <xf numFmtId="180" fontId="2" fillId="34" borderId="0" xfId="0" applyNumberFormat="1" applyFont="1" applyFill="1" applyAlignment="1">
      <alignment/>
    </xf>
    <xf numFmtId="43" fontId="2" fillId="14" borderId="0" xfId="49" applyFont="1" applyFill="1" applyAlignment="1">
      <alignment/>
    </xf>
    <xf numFmtId="180" fontId="2" fillId="14" borderId="0" xfId="0" applyNumberFormat="1" applyFont="1" applyFill="1" applyAlignment="1">
      <alignment/>
    </xf>
    <xf numFmtId="43" fontId="2" fillId="35" borderId="0" xfId="49" applyFont="1" applyFill="1" applyAlignment="1">
      <alignment/>
    </xf>
    <xf numFmtId="180" fontId="2" fillId="35" borderId="0" xfId="0" applyNumberFormat="1" applyFont="1" applyFill="1" applyAlignment="1">
      <alignment/>
    </xf>
    <xf numFmtId="43" fontId="2" fillId="16" borderId="0" xfId="49" applyFont="1" applyFill="1" applyAlignment="1">
      <alignment/>
    </xf>
    <xf numFmtId="180" fontId="2" fillId="16" borderId="0" xfId="0" applyNumberFormat="1" applyFont="1" applyFill="1" applyAlignment="1">
      <alignment/>
    </xf>
    <xf numFmtId="43" fontId="2" fillId="17" borderId="0" xfId="49" applyFont="1" applyFill="1" applyAlignment="1">
      <alignment/>
    </xf>
    <xf numFmtId="180" fontId="2" fillId="17" borderId="0" xfId="0" applyNumberFormat="1" applyFont="1" applyFill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2" fillId="36" borderId="0" xfId="49" applyFont="1" applyFill="1" applyAlignment="1">
      <alignment/>
    </xf>
    <xf numFmtId="180" fontId="2" fillId="36" borderId="0" xfId="0" applyNumberFormat="1" applyFont="1" applyFill="1" applyAlignment="1">
      <alignment/>
    </xf>
    <xf numFmtId="0" fontId="33" fillId="0" borderId="0" xfId="85" applyAlignment="1">
      <alignment vertical="top"/>
      <protection/>
    </xf>
    <xf numFmtId="0" fontId="51" fillId="0" borderId="0" xfId="85" applyFont="1" applyAlignment="1">
      <alignment horizontal="left"/>
      <protection/>
    </xf>
    <xf numFmtId="0" fontId="51" fillId="33" borderId="0" xfId="85" applyFont="1" applyFill="1">
      <alignment/>
      <protection/>
    </xf>
    <xf numFmtId="0" fontId="6" fillId="33" borderId="0" xfId="114" applyFont="1" applyFill="1" applyBorder="1" applyAlignment="1">
      <alignment horizontal="center" vertical="center"/>
      <protection/>
    </xf>
    <xf numFmtId="0" fontId="51" fillId="33" borderId="0" xfId="85" applyFont="1" applyFill="1" applyAlignment="1">
      <alignment horizontal="center"/>
      <protection/>
    </xf>
    <xf numFmtId="0" fontId="6" fillId="33" borderId="0" xfId="114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181" fontId="3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36" borderId="0" xfId="0" applyNumberFormat="1" applyFont="1" applyFill="1" applyAlignment="1">
      <alignment vertical="center"/>
    </xf>
    <xf numFmtId="181" fontId="3" fillId="36" borderId="0" xfId="0" applyNumberFormat="1" applyFont="1" applyFill="1" applyAlignment="1">
      <alignment horizontal="center" vertical="center"/>
    </xf>
    <xf numFmtId="181" fontId="3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4" fontId="3" fillId="36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9" fontId="3" fillId="0" borderId="10" xfId="127" applyFont="1" applyBorder="1" applyAlignment="1">
      <alignment horizontal="center" vertical="center"/>
    </xf>
    <xf numFmtId="43" fontId="3" fillId="0" borderId="0" xfId="49" applyFont="1" applyAlignment="1">
      <alignment vertical="center"/>
    </xf>
    <xf numFmtId="181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 horizontal="center" vertical="center"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181" fontId="3" fillId="36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181" fontId="3" fillId="0" borderId="23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49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0" fontId="3" fillId="0" borderId="12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1" fontId="3" fillId="36" borderId="0" xfId="0" applyNumberFormat="1" applyFont="1" applyFill="1" applyAlignment="1">
      <alignment horizontal="right" vertical="center"/>
    </xf>
    <xf numFmtId="181" fontId="3" fillId="36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3" fillId="0" borderId="10" xfId="127" applyNumberFormat="1" applyFont="1" applyBorder="1" applyAlignment="1">
      <alignment horizontal="center" vertical="center"/>
    </xf>
    <xf numFmtId="181" fontId="10" fillId="37" borderId="10" xfId="0" applyNumberFormat="1" applyFont="1" applyFill="1" applyBorder="1" applyAlignment="1">
      <alignment vertical="center"/>
    </xf>
    <xf numFmtId="181" fontId="3" fillId="0" borderId="0" xfId="127" applyNumberFormat="1" applyFont="1" applyBorder="1" applyAlignment="1">
      <alignment vertical="center"/>
    </xf>
    <xf numFmtId="4" fontId="3" fillId="36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 wrapText="1"/>
    </xf>
    <xf numFmtId="49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>
      <alignment vertical="center"/>
    </xf>
    <xf numFmtId="181" fontId="3" fillId="33" borderId="10" xfId="0" applyNumberFormat="1" applyFont="1" applyFill="1" applyBorder="1" applyAlignment="1">
      <alignment vertical="center"/>
    </xf>
    <xf numFmtId="43" fontId="53" fillId="0" borderId="0" xfId="49" applyFont="1" applyAlignment="1">
      <alignment horizontal="right" vertical="center"/>
    </xf>
    <xf numFmtId="43" fontId="53" fillId="0" borderId="0" xfId="49" applyFont="1" applyBorder="1" applyAlignment="1">
      <alignment horizontal="right" vertical="center" wrapText="1"/>
    </xf>
    <xf numFmtId="181" fontId="53" fillId="0" borderId="10" xfId="49" applyNumberFormat="1" applyFont="1" applyFill="1" applyBorder="1" applyAlignment="1" applyProtection="1">
      <alignment horizontal="right" vertical="center"/>
      <protection/>
    </xf>
    <xf numFmtId="181" fontId="53" fillId="36" borderId="10" xfId="49" applyNumberFormat="1" applyFont="1" applyFill="1" applyBorder="1" applyAlignment="1" applyProtection="1">
      <alignment horizontal="right" vertical="center"/>
      <protection/>
    </xf>
    <xf numFmtId="181" fontId="53" fillId="0" borderId="0" xfId="49" applyNumberFormat="1" applyFont="1" applyAlignment="1">
      <alignment horizontal="right" vertical="center"/>
    </xf>
    <xf numFmtId="181" fontId="53" fillId="36" borderId="0" xfId="49" applyNumberFormat="1" applyFont="1" applyFill="1" applyAlignment="1">
      <alignment horizontal="right" vertical="center"/>
    </xf>
    <xf numFmtId="181" fontId="53" fillId="36" borderId="10" xfId="80" applyNumberFormat="1" applyFont="1" applyFill="1" applyBorder="1" applyAlignment="1">
      <alignment horizontal="right" vertical="center"/>
    </xf>
    <xf numFmtId="214" fontId="3" fillId="0" borderId="0" xfId="0" applyNumberFormat="1" applyFont="1" applyFill="1" applyAlignment="1">
      <alignment vertical="center"/>
    </xf>
    <xf numFmtId="0" fontId="33" fillId="0" borderId="10" xfId="85" applyBorder="1" applyAlignment="1">
      <alignment horizontal="center" vertical="center" wrapText="1"/>
      <protection/>
    </xf>
    <xf numFmtId="0" fontId="6" fillId="0" borderId="0" xfId="114" applyFont="1" applyFill="1" applyBorder="1" applyAlignment="1">
      <alignment horizontal="center" vertical="center"/>
      <protection/>
    </xf>
    <xf numFmtId="0" fontId="33" fillId="0" borderId="0" xfId="85" applyAlignment="1">
      <alignment horizontal="center" vertical="center" wrapText="1"/>
      <protection/>
    </xf>
    <xf numFmtId="181" fontId="3" fillId="38" borderId="10" xfId="0" applyNumberFormat="1" applyFont="1" applyFill="1" applyBorder="1" applyAlignment="1">
      <alignment horizontal="center" vertical="center"/>
    </xf>
    <xf numFmtId="181" fontId="3" fillId="39" borderId="10" xfId="0" applyNumberFormat="1" applyFont="1" applyFill="1" applyBorder="1" applyAlignment="1">
      <alignment horizontal="center" vertical="center"/>
    </xf>
    <xf numFmtId="180" fontId="3" fillId="37" borderId="12" xfId="0" applyNumberFormat="1" applyFont="1" applyFill="1" applyBorder="1" applyAlignment="1">
      <alignment horizontal="right" vertical="center"/>
    </xf>
    <xf numFmtId="180" fontId="3" fillId="37" borderId="24" xfId="0" applyNumberFormat="1" applyFont="1" applyFill="1" applyBorder="1" applyAlignment="1">
      <alignment horizontal="right" vertical="center"/>
    </xf>
    <xf numFmtId="180" fontId="3" fillId="37" borderId="11" xfId="0" applyNumberFormat="1" applyFont="1" applyFill="1" applyBorder="1" applyAlignment="1">
      <alignment horizontal="right" vertical="center"/>
    </xf>
    <xf numFmtId="181" fontId="3" fillId="40" borderId="12" xfId="0" applyNumberFormat="1" applyFont="1" applyFill="1" applyBorder="1" applyAlignment="1">
      <alignment horizontal="center" vertical="center"/>
    </xf>
    <xf numFmtId="181" fontId="3" fillId="40" borderId="24" xfId="0" applyNumberFormat="1" applyFont="1" applyFill="1" applyBorder="1" applyAlignment="1">
      <alignment horizontal="center" vertical="center"/>
    </xf>
    <xf numFmtId="181" fontId="3" fillId="40" borderId="11" xfId="0" applyNumberFormat="1" applyFont="1" applyFill="1" applyBorder="1" applyAlignment="1">
      <alignment horizontal="center" vertical="center"/>
    </xf>
    <xf numFmtId="181" fontId="3" fillId="41" borderId="10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18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10" fillId="0" borderId="10" xfId="49" applyFont="1" applyBorder="1" applyAlignment="1">
      <alignment horizontal="center" vertical="center" wrapText="1"/>
    </xf>
    <xf numFmtId="0" fontId="11" fillId="43" borderId="25" xfId="0" applyFont="1" applyFill="1" applyBorder="1" applyAlignment="1">
      <alignment horizontal="center" vertical="center" wrapText="1"/>
    </xf>
    <xf numFmtId="0" fontId="11" fillId="43" borderId="26" xfId="0" applyFont="1" applyFill="1" applyBorder="1" applyAlignment="1">
      <alignment horizontal="center" vertical="center" wrapText="1"/>
    </xf>
    <xf numFmtId="0" fontId="11" fillId="43" borderId="27" xfId="0" applyFont="1" applyFill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1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0 10" xfId="52"/>
    <cellStyle name="Millares 10 2" xfId="53"/>
    <cellStyle name="Millares 10 2 2" xfId="54"/>
    <cellStyle name="Millares 11" xfId="55"/>
    <cellStyle name="Millares 12" xfId="56"/>
    <cellStyle name="Millares 13" xfId="57"/>
    <cellStyle name="Millares 14" xfId="58"/>
    <cellStyle name="Millares 15" xfId="59"/>
    <cellStyle name="Millares 15 2" xfId="60"/>
    <cellStyle name="Millares 16" xfId="61"/>
    <cellStyle name="Millares 2" xfId="62"/>
    <cellStyle name="Millares 2 2" xfId="63"/>
    <cellStyle name="Millares 2 3" xfId="64"/>
    <cellStyle name="Millares 3" xfId="65"/>
    <cellStyle name="Millares 4" xfId="66"/>
    <cellStyle name="Millares 4 2" xfId="67"/>
    <cellStyle name="Millares 5" xfId="68"/>
    <cellStyle name="Millares 5 2" xfId="69"/>
    <cellStyle name="Millares 5 3" xfId="70"/>
    <cellStyle name="Millares 6" xfId="71"/>
    <cellStyle name="Millares 6 2" xfId="72"/>
    <cellStyle name="Millares 7" xfId="73"/>
    <cellStyle name="Millares 7 2" xfId="74"/>
    <cellStyle name="Millares 8" xfId="75"/>
    <cellStyle name="Millares 8 2" xfId="76"/>
    <cellStyle name="Millares 9" xfId="77"/>
    <cellStyle name="Millares 9 2" xfId="78"/>
    <cellStyle name="Millares 9 3" xfId="79"/>
    <cellStyle name="Currency" xfId="80"/>
    <cellStyle name="Currency [0]" xfId="81"/>
    <cellStyle name="Moneda 2" xfId="82"/>
    <cellStyle name="Moneda 3" xfId="83"/>
    <cellStyle name="Neutral" xfId="84"/>
    <cellStyle name="Normal 10" xfId="85"/>
    <cellStyle name="Normal 10 2" xfId="86"/>
    <cellStyle name="Normal 10 3" xfId="87"/>
    <cellStyle name="Normal 11" xfId="88"/>
    <cellStyle name="Normal 11 2" xfId="89"/>
    <cellStyle name="Normal 2" xfId="90"/>
    <cellStyle name="Normal 2 2" xfId="91"/>
    <cellStyle name="Normal 2 2 2" xfId="92"/>
    <cellStyle name="Normal 2 2 2 2" xfId="93"/>
    <cellStyle name="Normal 2 2 2 3" xfId="94"/>
    <cellStyle name="Normal 2 3" xfId="95"/>
    <cellStyle name="Normal 2 4" xfId="96"/>
    <cellStyle name="Normal 2 5" xfId="97"/>
    <cellStyle name="Normal 2 6" xfId="98"/>
    <cellStyle name="Normal 2_PU Cuenca" xfId="99"/>
    <cellStyle name="Normal 3" xfId="100"/>
    <cellStyle name="Normal 3 2" xfId="101"/>
    <cellStyle name="Normal 3 2 2" xfId="102"/>
    <cellStyle name="Normal 3 3" xfId="103"/>
    <cellStyle name="Normal 4" xfId="104"/>
    <cellStyle name="Normal 4 2" xfId="105"/>
    <cellStyle name="Normal 5" xfId="106"/>
    <cellStyle name="Normal 5 2" xfId="107"/>
    <cellStyle name="Normal 5 2 2" xfId="108"/>
    <cellStyle name="Normal 5 2 2 2" xfId="109"/>
    <cellStyle name="Normal 5 2 3" xfId="110"/>
    <cellStyle name="Normal 5 3" xfId="111"/>
    <cellStyle name="Normal 6" xfId="112"/>
    <cellStyle name="Normal 6 2" xfId="113"/>
    <cellStyle name="Normal 6 3" xfId="114"/>
    <cellStyle name="Normal 6 4" xfId="115"/>
    <cellStyle name="Normal 7" xfId="116"/>
    <cellStyle name="Normal 7 2" xfId="117"/>
    <cellStyle name="Normal 7 2 2" xfId="118"/>
    <cellStyle name="Normal 7 3" xfId="119"/>
    <cellStyle name="Normal 7 3 2" xfId="120"/>
    <cellStyle name="Normal 7 4" xfId="121"/>
    <cellStyle name="Normal 8" xfId="122"/>
    <cellStyle name="Normal 8 2" xfId="123"/>
    <cellStyle name="Normal 9" xfId="124"/>
    <cellStyle name="Normal 9 2" xfId="125"/>
    <cellStyle name="Notas" xfId="126"/>
    <cellStyle name="Percent" xfId="127"/>
    <cellStyle name="Porcentaje 2" xfId="128"/>
    <cellStyle name="Porcentaje 2 2" xfId="129"/>
    <cellStyle name="Porcentaje 2 2 2" xfId="130"/>
    <cellStyle name="Porcentaje 2 3" xfId="131"/>
    <cellStyle name="Porcentual 2" xfId="132"/>
    <cellStyle name="Porcentual 3" xfId="133"/>
    <cellStyle name="Porcentual 4" xfId="134"/>
    <cellStyle name="Salida" xfId="135"/>
    <cellStyle name="Texto de advertencia" xfId="136"/>
    <cellStyle name="Texto explicativo" xfId="137"/>
    <cellStyle name="Título" xfId="138"/>
    <cellStyle name="Título 1" xfId="139"/>
    <cellStyle name="Título 2" xfId="140"/>
    <cellStyle name="Título 3" xfId="141"/>
    <cellStyle name="Total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38100</xdr:rowOff>
    </xdr:from>
    <xdr:to>
      <xdr:col>4</xdr:col>
      <xdr:colOff>723900</xdr:colOff>
      <xdr:row>6</xdr:row>
      <xdr:rowOff>57150</xdr:rowOff>
    </xdr:to>
    <xdr:sp>
      <xdr:nvSpPr>
        <xdr:cNvPr id="1" name="Rectangle 23" descr="logoopcion1"/>
        <xdr:cNvSpPr>
          <a:spLocks/>
        </xdr:cNvSpPr>
      </xdr:nvSpPr>
      <xdr:spPr>
        <a:xfrm>
          <a:off x="5124450" y="133350"/>
          <a:ext cx="1352550" cy="11906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Lcda_Vanessa\Downloads\Documents%20and%20Settings\-\Escritorio\pres%20comedor%20san%20vicente\CUERPO%20BOMBEROS-ANDRES%20DE%20V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Lcda_Vanessa\Downloads\SE&#209;ALIZACION%20CENTRO%20SUR\SE&#209;ALIZACION%20CENTRO%20SUR\oferta%20se&#241;alizacion%20su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Lcda_Vanessa\Downloads\Users\LCDOAN~1\AppData\Local\Temp\alcantaril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Lcda_Vanessa\Downloads\Users\Usuario\Documents\TRABAJOS%20MANABI%202014\PRESUPUESTO%20DE%20ZAPALLO%20COMBENTO%20EL%20DE%20LA%20APROV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DATOS"/>
      <sheetName val="cuerpo bombero andres vera"/>
      <sheetName val="CIST. T-ELEV. F-SEP."/>
      <sheetName val="RESUMEN"/>
      <sheetName val="volumen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 5-1"/>
      <sheetName val="FORM 5-2"/>
      <sheetName val="FORM 5-3"/>
      <sheetName val="FORM 5B (SIN IVA)"/>
      <sheetName val="FORM 5B"/>
      <sheetName val="APUS "/>
      <sheetName val="APUS  (2)"/>
      <sheetName val="APUS  (3)"/>
      <sheetName val="9A"/>
    </sheetNames>
    <sheetDataSet>
      <sheetData sheetId="0">
        <row r="5">
          <cell r="C5" t="str">
            <v>PORTOVIEJO</v>
          </cell>
        </row>
        <row r="7">
          <cell r="C7" t="str">
            <v>14 DE MAYO DEL 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l Carmen Flavio Alfaro"/>
      <sheetName val="RESUMEN"/>
      <sheetName val="metrajes"/>
      <sheetName val="u$"/>
      <sheetName val="Hoja1"/>
    </sheetNames>
    <sheetDataSet>
      <sheetData sheetId="5">
        <row r="1">
          <cell r="A1">
            <v>1</v>
          </cell>
          <cell r="B1">
            <v>538398</v>
          </cell>
          <cell r="C1">
            <v>9883747</v>
          </cell>
        </row>
        <row r="2">
          <cell r="A2">
            <v>2</v>
          </cell>
          <cell r="B2">
            <v>538422</v>
          </cell>
          <cell r="C2">
            <v>9883740</v>
          </cell>
        </row>
        <row r="3">
          <cell r="A3">
            <v>3</v>
          </cell>
          <cell r="B3">
            <v>538394</v>
          </cell>
          <cell r="C3">
            <v>9883634</v>
          </cell>
        </row>
        <row r="4">
          <cell r="A4">
            <v>4</v>
          </cell>
          <cell r="B4">
            <v>538422</v>
          </cell>
          <cell r="C4">
            <v>9883638</v>
          </cell>
        </row>
        <row r="5">
          <cell r="A5">
            <v>5</v>
          </cell>
          <cell r="B5">
            <v>538452</v>
          </cell>
          <cell r="C5">
            <v>9883421</v>
          </cell>
        </row>
        <row r="6">
          <cell r="A6">
            <v>6</v>
          </cell>
          <cell r="B6">
            <v>538473</v>
          </cell>
          <cell r="C6">
            <v>9883426</v>
          </cell>
        </row>
        <row r="7">
          <cell r="A7">
            <v>7</v>
          </cell>
          <cell r="B7">
            <v>538518</v>
          </cell>
          <cell r="C7">
            <v>9883165</v>
          </cell>
        </row>
        <row r="8">
          <cell r="A8">
            <v>8</v>
          </cell>
          <cell r="B8">
            <v>538549</v>
          </cell>
          <cell r="C8">
            <v>9883171</v>
          </cell>
        </row>
        <row r="9">
          <cell r="A9">
            <v>9</v>
          </cell>
          <cell r="B9">
            <v>538527</v>
          </cell>
          <cell r="C9">
            <v>9883138</v>
          </cell>
        </row>
        <row r="10">
          <cell r="A10">
            <v>10</v>
          </cell>
          <cell r="B10">
            <v>538497</v>
          </cell>
          <cell r="C10">
            <v>9882896</v>
          </cell>
        </row>
        <row r="11">
          <cell r="A11">
            <v>11</v>
          </cell>
          <cell r="B11">
            <v>538535</v>
          </cell>
          <cell r="C11">
            <v>9883023</v>
          </cell>
        </row>
        <row r="12">
          <cell r="A12">
            <v>12</v>
          </cell>
          <cell r="B12">
            <v>538512</v>
          </cell>
          <cell r="C12">
            <v>9882763</v>
          </cell>
        </row>
        <row r="13">
          <cell r="A13">
            <v>13</v>
          </cell>
          <cell r="B13">
            <v>538510</v>
          </cell>
          <cell r="C13">
            <v>9882711</v>
          </cell>
        </row>
        <row r="14">
          <cell r="A14">
            <v>14</v>
          </cell>
          <cell r="B14">
            <v>538535</v>
          </cell>
          <cell r="C14">
            <v>9882721</v>
          </cell>
        </row>
        <row r="15">
          <cell r="A15">
            <v>15</v>
          </cell>
          <cell r="B15">
            <v>538799</v>
          </cell>
          <cell r="C15">
            <v>9882449</v>
          </cell>
        </row>
        <row r="16">
          <cell r="A16">
            <v>16</v>
          </cell>
          <cell r="B16">
            <v>538812</v>
          </cell>
          <cell r="C16">
            <v>9882468</v>
          </cell>
        </row>
        <row r="17">
          <cell r="A17">
            <v>17</v>
          </cell>
          <cell r="B17">
            <v>539163</v>
          </cell>
          <cell r="C17">
            <v>9882223</v>
          </cell>
        </row>
        <row r="18">
          <cell r="A18">
            <v>18</v>
          </cell>
          <cell r="B18">
            <v>539180</v>
          </cell>
          <cell r="C18">
            <v>9882244</v>
          </cell>
        </row>
        <row r="19">
          <cell r="A19">
            <v>19</v>
          </cell>
          <cell r="B19">
            <v>539736</v>
          </cell>
          <cell r="C19">
            <v>9881936</v>
          </cell>
        </row>
        <row r="20">
          <cell r="A20">
            <v>20</v>
          </cell>
          <cell r="B20">
            <v>539749</v>
          </cell>
          <cell r="C20">
            <v>9881958</v>
          </cell>
        </row>
        <row r="21">
          <cell r="A21">
            <v>21</v>
          </cell>
          <cell r="B21">
            <v>539994</v>
          </cell>
          <cell r="C21">
            <v>9881807</v>
          </cell>
        </row>
        <row r="22">
          <cell r="A22">
            <v>22</v>
          </cell>
          <cell r="B22">
            <v>540006</v>
          </cell>
          <cell r="C22">
            <v>9881831</v>
          </cell>
        </row>
        <row r="23">
          <cell r="A23">
            <v>23</v>
          </cell>
          <cell r="B23">
            <v>540123</v>
          </cell>
          <cell r="C23">
            <v>9881741</v>
          </cell>
        </row>
        <row r="24">
          <cell r="A24">
            <v>24</v>
          </cell>
          <cell r="B24">
            <v>540134</v>
          </cell>
          <cell r="C24">
            <v>9881764</v>
          </cell>
        </row>
        <row r="25">
          <cell r="A25">
            <v>25</v>
          </cell>
          <cell r="B25">
            <v>540419</v>
          </cell>
          <cell r="C25">
            <v>9881593</v>
          </cell>
        </row>
        <row r="26">
          <cell r="A26">
            <v>26</v>
          </cell>
          <cell r="B26">
            <v>540431</v>
          </cell>
          <cell r="C26">
            <v>9881615</v>
          </cell>
        </row>
        <row r="27">
          <cell r="A27">
            <v>27</v>
          </cell>
          <cell r="B27">
            <v>540809</v>
          </cell>
          <cell r="C27">
            <v>9881400</v>
          </cell>
        </row>
        <row r="28">
          <cell r="A28">
            <v>28</v>
          </cell>
          <cell r="B28">
            <v>540817</v>
          </cell>
          <cell r="C28">
            <v>9881423</v>
          </cell>
        </row>
        <row r="29">
          <cell r="A29">
            <v>29</v>
          </cell>
          <cell r="B29">
            <v>541266</v>
          </cell>
          <cell r="C29">
            <v>9881174</v>
          </cell>
        </row>
        <row r="30">
          <cell r="A30">
            <v>30</v>
          </cell>
          <cell r="B30">
            <v>541276</v>
          </cell>
          <cell r="C30">
            <v>9881195</v>
          </cell>
        </row>
        <row r="31">
          <cell r="A31">
            <v>31</v>
          </cell>
          <cell r="B31">
            <v>541609</v>
          </cell>
          <cell r="C31">
            <v>9881003</v>
          </cell>
        </row>
        <row r="32">
          <cell r="A32">
            <v>32</v>
          </cell>
          <cell r="B32">
            <v>541616</v>
          </cell>
          <cell r="C32">
            <v>9881024</v>
          </cell>
        </row>
        <row r="33">
          <cell r="A33">
            <v>33</v>
          </cell>
          <cell r="B33">
            <v>541736</v>
          </cell>
          <cell r="C33">
            <v>9880940</v>
          </cell>
        </row>
        <row r="34">
          <cell r="A34">
            <v>34</v>
          </cell>
          <cell r="B34">
            <v>541750</v>
          </cell>
          <cell r="C34">
            <v>9880963</v>
          </cell>
        </row>
        <row r="35">
          <cell r="A35">
            <v>35</v>
          </cell>
          <cell r="B35">
            <v>542287</v>
          </cell>
          <cell r="C35">
            <v>9880657</v>
          </cell>
        </row>
        <row r="36">
          <cell r="A36">
            <v>36</v>
          </cell>
          <cell r="B36">
            <v>542299</v>
          </cell>
          <cell r="C36">
            <v>9880677</v>
          </cell>
        </row>
        <row r="37">
          <cell r="A37">
            <v>37</v>
          </cell>
          <cell r="B37">
            <v>542896</v>
          </cell>
          <cell r="C37">
            <v>9880190</v>
          </cell>
        </row>
        <row r="38">
          <cell r="A38">
            <v>38</v>
          </cell>
          <cell r="B38">
            <v>542906</v>
          </cell>
          <cell r="C38">
            <v>9880210</v>
          </cell>
        </row>
        <row r="39">
          <cell r="A39">
            <v>39</v>
          </cell>
          <cell r="B39">
            <v>543254</v>
          </cell>
          <cell r="C39">
            <v>9879914</v>
          </cell>
        </row>
        <row r="40">
          <cell r="A40">
            <v>40</v>
          </cell>
          <cell r="B40">
            <v>543276</v>
          </cell>
          <cell r="C40">
            <v>9879933</v>
          </cell>
        </row>
        <row r="41">
          <cell r="A41">
            <v>41</v>
          </cell>
          <cell r="B41">
            <v>543383</v>
          </cell>
          <cell r="C41">
            <v>9879817</v>
          </cell>
        </row>
        <row r="42">
          <cell r="A42">
            <v>42</v>
          </cell>
          <cell r="B42">
            <v>543398</v>
          </cell>
          <cell r="C42">
            <v>9879835</v>
          </cell>
        </row>
        <row r="43">
          <cell r="A43">
            <v>43</v>
          </cell>
          <cell r="B43">
            <v>543732</v>
          </cell>
          <cell r="C43">
            <v>9879550</v>
          </cell>
        </row>
        <row r="44">
          <cell r="A44">
            <v>44</v>
          </cell>
          <cell r="B44">
            <v>543749</v>
          </cell>
          <cell r="C44">
            <v>9879567</v>
          </cell>
        </row>
        <row r="45">
          <cell r="A45">
            <v>45</v>
          </cell>
          <cell r="B45">
            <v>544901</v>
          </cell>
          <cell r="C45">
            <v>9878588</v>
          </cell>
        </row>
        <row r="46">
          <cell r="A46">
            <v>46</v>
          </cell>
          <cell r="B46">
            <v>544915</v>
          </cell>
          <cell r="C46">
            <v>9878604</v>
          </cell>
        </row>
        <row r="47">
          <cell r="A47">
            <v>47</v>
          </cell>
          <cell r="B47">
            <v>545060</v>
          </cell>
          <cell r="C47">
            <v>9878452</v>
          </cell>
        </row>
        <row r="48">
          <cell r="A48">
            <v>48</v>
          </cell>
          <cell r="B48">
            <v>545078</v>
          </cell>
          <cell r="C48">
            <v>9878470</v>
          </cell>
        </row>
        <row r="49">
          <cell r="A49">
            <v>49</v>
          </cell>
          <cell r="B49">
            <v>545305</v>
          </cell>
          <cell r="C49">
            <v>9878248</v>
          </cell>
        </row>
        <row r="50">
          <cell r="A50">
            <v>50</v>
          </cell>
          <cell r="B50">
            <v>545318</v>
          </cell>
          <cell r="C50">
            <v>9878265</v>
          </cell>
        </row>
        <row r="51">
          <cell r="A51">
            <v>51</v>
          </cell>
          <cell r="B51">
            <v>545823</v>
          </cell>
          <cell r="C51">
            <v>9877811</v>
          </cell>
        </row>
        <row r="52">
          <cell r="A52">
            <v>52</v>
          </cell>
          <cell r="B52">
            <v>545838</v>
          </cell>
          <cell r="C52">
            <v>9877827</v>
          </cell>
        </row>
        <row r="53">
          <cell r="A53">
            <v>53</v>
          </cell>
          <cell r="B53">
            <v>545965</v>
          </cell>
          <cell r="C53">
            <v>9877689</v>
          </cell>
        </row>
        <row r="54">
          <cell r="A54">
            <v>54</v>
          </cell>
          <cell r="B54">
            <v>545980</v>
          </cell>
          <cell r="C54">
            <v>9877712</v>
          </cell>
        </row>
        <row r="55">
          <cell r="A55">
            <v>55</v>
          </cell>
          <cell r="B55">
            <v>546122</v>
          </cell>
          <cell r="C55">
            <v>9877572</v>
          </cell>
        </row>
        <row r="56">
          <cell r="A56">
            <v>56</v>
          </cell>
          <cell r="B56">
            <v>546133</v>
          </cell>
          <cell r="C56">
            <v>9877585</v>
          </cell>
        </row>
        <row r="57">
          <cell r="A57">
            <v>57</v>
          </cell>
          <cell r="B57">
            <v>546484</v>
          </cell>
          <cell r="C57">
            <v>9877257</v>
          </cell>
        </row>
        <row r="58">
          <cell r="A58">
            <v>58</v>
          </cell>
          <cell r="B58">
            <v>546494</v>
          </cell>
          <cell r="C58">
            <v>9877286</v>
          </cell>
        </row>
        <row r="59">
          <cell r="A59">
            <v>59</v>
          </cell>
          <cell r="B59">
            <v>546617</v>
          </cell>
          <cell r="C59">
            <v>9877057</v>
          </cell>
        </row>
        <row r="60">
          <cell r="A60">
            <v>60</v>
          </cell>
          <cell r="B60">
            <v>546640</v>
          </cell>
          <cell r="C60">
            <v>9877083</v>
          </cell>
        </row>
        <row r="61">
          <cell r="A61">
            <v>61</v>
          </cell>
          <cell r="B61">
            <v>546648</v>
          </cell>
          <cell r="C61">
            <v>9877036</v>
          </cell>
        </row>
        <row r="62">
          <cell r="A62">
            <v>62</v>
          </cell>
          <cell r="B62">
            <v>546786</v>
          </cell>
          <cell r="C62">
            <v>9876957</v>
          </cell>
        </row>
        <row r="63">
          <cell r="A63">
            <v>63</v>
          </cell>
          <cell r="B63">
            <v>546969</v>
          </cell>
          <cell r="C63">
            <v>9876714</v>
          </cell>
        </row>
        <row r="64">
          <cell r="A64">
            <v>64</v>
          </cell>
          <cell r="B64">
            <v>547002</v>
          </cell>
          <cell r="C64">
            <v>9876740</v>
          </cell>
        </row>
        <row r="65">
          <cell r="A65">
            <v>65</v>
          </cell>
          <cell r="B65">
            <v>546985</v>
          </cell>
          <cell r="C65">
            <v>9876705</v>
          </cell>
        </row>
        <row r="66">
          <cell r="A66">
            <v>66</v>
          </cell>
          <cell r="B66">
            <v>547017</v>
          </cell>
          <cell r="C66">
            <v>9876541</v>
          </cell>
        </row>
        <row r="67">
          <cell r="A67">
            <v>67</v>
          </cell>
          <cell r="B67">
            <v>547010</v>
          </cell>
          <cell r="C67">
            <v>9876395</v>
          </cell>
        </row>
        <row r="68">
          <cell r="A68">
            <v>68</v>
          </cell>
          <cell r="B68">
            <v>547025</v>
          </cell>
          <cell r="C68">
            <v>9875987</v>
          </cell>
        </row>
        <row r="69">
          <cell r="A69">
            <v>69</v>
          </cell>
          <cell r="B69">
            <v>547049</v>
          </cell>
          <cell r="C69">
            <v>9875981</v>
          </cell>
        </row>
        <row r="70">
          <cell r="A70">
            <v>70</v>
          </cell>
          <cell r="B70">
            <v>547045</v>
          </cell>
          <cell r="C70">
            <v>9875791</v>
          </cell>
        </row>
        <row r="71">
          <cell r="A71">
            <v>71</v>
          </cell>
          <cell r="B71">
            <v>547024</v>
          </cell>
          <cell r="C71">
            <v>9875572</v>
          </cell>
        </row>
        <row r="72">
          <cell r="A72">
            <v>72</v>
          </cell>
          <cell r="B72">
            <v>547007</v>
          </cell>
          <cell r="C72">
            <v>9875577</v>
          </cell>
        </row>
        <row r="73">
          <cell r="A73">
            <v>73</v>
          </cell>
          <cell r="B73">
            <v>547039</v>
          </cell>
          <cell r="C73">
            <v>9875568</v>
          </cell>
        </row>
        <row r="74">
          <cell r="A74">
            <v>74</v>
          </cell>
          <cell r="B74">
            <v>546986</v>
          </cell>
          <cell r="C74">
            <v>9875361</v>
          </cell>
        </row>
        <row r="75">
          <cell r="A75">
            <v>75</v>
          </cell>
          <cell r="B75">
            <v>546968</v>
          </cell>
          <cell r="C75">
            <v>9875250</v>
          </cell>
        </row>
        <row r="76">
          <cell r="A76">
            <v>76</v>
          </cell>
          <cell r="B76">
            <v>547004</v>
          </cell>
          <cell r="C76">
            <v>9875246</v>
          </cell>
        </row>
        <row r="77">
          <cell r="A77">
            <v>77</v>
          </cell>
          <cell r="B77">
            <v>546937</v>
          </cell>
          <cell r="C77">
            <v>9875100</v>
          </cell>
        </row>
        <row r="78">
          <cell r="A78">
            <v>78</v>
          </cell>
          <cell r="B78">
            <v>546975</v>
          </cell>
          <cell r="C78">
            <v>9875091</v>
          </cell>
        </row>
        <row r="79">
          <cell r="A79">
            <v>79</v>
          </cell>
          <cell r="B79">
            <v>546942</v>
          </cell>
          <cell r="C79">
            <v>9874932</v>
          </cell>
        </row>
        <row r="80">
          <cell r="A80">
            <v>80</v>
          </cell>
          <cell r="B80">
            <v>546924</v>
          </cell>
          <cell r="C80">
            <v>9874827</v>
          </cell>
        </row>
        <row r="81">
          <cell r="A81">
            <v>81</v>
          </cell>
          <cell r="B81">
            <v>546879</v>
          </cell>
          <cell r="C81">
            <v>9874756</v>
          </cell>
        </row>
        <row r="82">
          <cell r="A82">
            <v>82</v>
          </cell>
          <cell r="B82">
            <v>546857</v>
          </cell>
          <cell r="C82">
            <v>9874643</v>
          </cell>
        </row>
        <row r="83">
          <cell r="A83">
            <v>83</v>
          </cell>
          <cell r="B83">
            <v>546893</v>
          </cell>
          <cell r="C83">
            <v>9874642</v>
          </cell>
        </row>
        <row r="84">
          <cell r="A84">
            <v>84</v>
          </cell>
          <cell r="B84">
            <v>546855</v>
          </cell>
          <cell r="C84">
            <v>9874439</v>
          </cell>
        </row>
        <row r="85">
          <cell r="A85">
            <v>85</v>
          </cell>
          <cell r="B85">
            <v>546795</v>
          </cell>
          <cell r="C85">
            <v>9874331</v>
          </cell>
        </row>
        <row r="86">
          <cell r="A86">
            <v>86</v>
          </cell>
          <cell r="B86">
            <v>546772</v>
          </cell>
          <cell r="C86">
            <v>9874305</v>
          </cell>
        </row>
        <row r="87">
          <cell r="A87">
            <v>87</v>
          </cell>
          <cell r="B87">
            <v>546807</v>
          </cell>
          <cell r="C87">
            <v>9874285</v>
          </cell>
        </row>
        <row r="88">
          <cell r="A88">
            <v>88</v>
          </cell>
          <cell r="B88">
            <v>546734</v>
          </cell>
          <cell r="C88">
            <v>9874249</v>
          </cell>
        </row>
        <row r="89">
          <cell r="A89">
            <v>89</v>
          </cell>
          <cell r="B89">
            <v>546744</v>
          </cell>
          <cell r="C89">
            <v>9874199</v>
          </cell>
        </row>
        <row r="90">
          <cell r="A90">
            <v>90</v>
          </cell>
          <cell r="B90">
            <v>546660</v>
          </cell>
          <cell r="C90">
            <v>9874156</v>
          </cell>
        </row>
        <row r="91">
          <cell r="A91">
            <v>91</v>
          </cell>
          <cell r="B91">
            <v>546573</v>
          </cell>
          <cell r="C91">
            <v>9873805</v>
          </cell>
        </row>
        <row r="92">
          <cell r="A92">
            <v>92</v>
          </cell>
          <cell r="B92">
            <v>546607</v>
          </cell>
          <cell r="C92">
            <v>9873810</v>
          </cell>
        </row>
        <row r="93">
          <cell r="A93">
            <v>93</v>
          </cell>
          <cell r="B93">
            <v>546728</v>
          </cell>
          <cell r="C93">
            <v>9873324</v>
          </cell>
        </row>
        <row r="94">
          <cell r="A94">
            <v>94</v>
          </cell>
          <cell r="B94">
            <v>546706</v>
          </cell>
          <cell r="C94">
            <v>9873232</v>
          </cell>
        </row>
        <row r="95">
          <cell r="A95">
            <v>95</v>
          </cell>
          <cell r="B95">
            <v>546740</v>
          </cell>
          <cell r="C95">
            <v>9873210</v>
          </cell>
        </row>
        <row r="96">
          <cell r="A96">
            <v>96</v>
          </cell>
          <cell r="B96">
            <v>546653</v>
          </cell>
          <cell r="C96">
            <v>9872983</v>
          </cell>
        </row>
        <row r="97">
          <cell r="A97">
            <v>97</v>
          </cell>
          <cell r="B97">
            <v>546685</v>
          </cell>
          <cell r="C97">
            <v>9872963</v>
          </cell>
        </row>
        <row r="98">
          <cell r="A98">
            <v>98</v>
          </cell>
          <cell r="B98">
            <v>546693</v>
          </cell>
          <cell r="C98">
            <v>9872749</v>
          </cell>
        </row>
        <row r="99">
          <cell r="A99">
            <v>99</v>
          </cell>
          <cell r="B99">
            <v>546726</v>
          </cell>
          <cell r="C99">
            <v>9872748</v>
          </cell>
        </row>
        <row r="100">
          <cell r="A100">
            <v>100</v>
          </cell>
          <cell r="B100">
            <v>546720</v>
          </cell>
          <cell r="C100">
            <v>9872604</v>
          </cell>
        </row>
        <row r="101">
          <cell r="A101">
            <v>101</v>
          </cell>
          <cell r="B101">
            <v>546753</v>
          </cell>
          <cell r="C101">
            <v>9872595</v>
          </cell>
        </row>
        <row r="102">
          <cell r="A102">
            <v>102</v>
          </cell>
          <cell r="B102">
            <v>546728</v>
          </cell>
          <cell r="C102">
            <v>9872366</v>
          </cell>
        </row>
        <row r="103">
          <cell r="A103">
            <v>103</v>
          </cell>
          <cell r="B103">
            <v>546745</v>
          </cell>
          <cell r="C103">
            <v>9872390</v>
          </cell>
        </row>
        <row r="104">
          <cell r="A104">
            <v>104</v>
          </cell>
          <cell r="B104">
            <v>546764</v>
          </cell>
          <cell r="C104">
            <v>9872393</v>
          </cell>
        </row>
        <row r="105">
          <cell r="A105">
            <v>105</v>
          </cell>
          <cell r="B105">
            <v>546760</v>
          </cell>
          <cell r="C105">
            <v>9872361</v>
          </cell>
        </row>
        <row r="106">
          <cell r="A106">
            <v>106</v>
          </cell>
          <cell r="B106">
            <v>546734</v>
          </cell>
          <cell r="C106">
            <v>9872211</v>
          </cell>
        </row>
        <row r="107">
          <cell r="A107">
            <v>107</v>
          </cell>
          <cell r="B107">
            <v>546659</v>
          </cell>
          <cell r="C107">
            <v>9872013</v>
          </cell>
        </row>
        <row r="108">
          <cell r="A108">
            <v>108</v>
          </cell>
          <cell r="B108">
            <v>546637</v>
          </cell>
          <cell r="C108">
            <v>9871992</v>
          </cell>
        </row>
        <row r="109">
          <cell r="A109">
            <v>109</v>
          </cell>
          <cell r="B109">
            <v>546663</v>
          </cell>
          <cell r="C109">
            <v>9871965</v>
          </cell>
        </row>
        <row r="110">
          <cell r="A110">
            <v>110</v>
          </cell>
          <cell r="B110">
            <v>546555</v>
          </cell>
          <cell r="C110">
            <v>9871857</v>
          </cell>
        </row>
        <row r="111">
          <cell r="A111">
            <v>111</v>
          </cell>
          <cell r="B111">
            <v>546516</v>
          </cell>
          <cell r="C111">
            <v>9871857</v>
          </cell>
        </row>
        <row r="112">
          <cell r="A112">
            <v>112</v>
          </cell>
          <cell r="B112">
            <v>546406</v>
          </cell>
          <cell r="C112">
            <v>9871676</v>
          </cell>
        </row>
        <row r="113">
          <cell r="A113">
            <v>113</v>
          </cell>
          <cell r="B113">
            <v>546422</v>
          </cell>
          <cell r="C113">
            <v>9871631</v>
          </cell>
        </row>
        <row r="114">
          <cell r="A114">
            <v>114</v>
          </cell>
          <cell r="B114">
            <v>546358</v>
          </cell>
          <cell r="C114">
            <v>9871565</v>
          </cell>
        </row>
        <row r="115">
          <cell r="A115">
            <v>115</v>
          </cell>
          <cell r="B115">
            <v>546395</v>
          </cell>
          <cell r="C115">
            <v>9871547</v>
          </cell>
        </row>
        <row r="116">
          <cell r="A116">
            <v>116</v>
          </cell>
          <cell r="B116">
            <v>546328</v>
          </cell>
          <cell r="C116">
            <v>9871473</v>
          </cell>
        </row>
        <row r="117">
          <cell r="A117">
            <v>117</v>
          </cell>
          <cell r="B117">
            <v>546308</v>
          </cell>
          <cell r="C117">
            <v>9871453</v>
          </cell>
        </row>
        <row r="118">
          <cell r="A118">
            <v>118</v>
          </cell>
          <cell r="B118">
            <v>546349</v>
          </cell>
          <cell r="C118">
            <v>9871434</v>
          </cell>
        </row>
        <row r="119">
          <cell r="A119">
            <v>119</v>
          </cell>
          <cell r="B119">
            <v>546343</v>
          </cell>
          <cell r="C119">
            <v>9871426</v>
          </cell>
        </row>
        <row r="120">
          <cell r="A120">
            <v>120</v>
          </cell>
          <cell r="B120">
            <v>546307</v>
          </cell>
          <cell r="C120">
            <v>9871299</v>
          </cell>
        </row>
        <row r="121">
          <cell r="A121">
            <v>121</v>
          </cell>
          <cell r="B121">
            <v>546405</v>
          </cell>
          <cell r="C121">
            <v>9871129</v>
          </cell>
        </row>
        <row r="122">
          <cell r="A122">
            <v>122</v>
          </cell>
          <cell r="B122">
            <v>546511</v>
          </cell>
          <cell r="C122">
            <v>9870888</v>
          </cell>
        </row>
        <row r="123">
          <cell r="A123">
            <v>123</v>
          </cell>
          <cell r="B123">
            <v>546540</v>
          </cell>
          <cell r="C123">
            <v>9870908</v>
          </cell>
        </row>
        <row r="124">
          <cell r="A124">
            <v>124</v>
          </cell>
          <cell r="B124">
            <v>546681</v>
          </cell>
          <cell r="C124">
            <v>9870540</v>
          </cell>
        </row>
        <row r="125">
          <cell r="A125">
            <v>125</v>
          </cell>
          <cell r="B125">
            <v>546710</v>
          </cell>
          <cell r="C125">
            <v>9870538</v>
          </cell>
        </row>
        <row r="126">
          <cell r="A126">
            <v>126</v>
          </cell>
          <cell r="B126">
            <v>546711</v>
          </cell>
          <cell r="C126">
            <v>9870492</v>
          </cell>
        </row>
        <row r="127">
          <cell r="A127">
            <v>127</v>
          </cell>
          <cell r="B127">
            <v>546673</v>
          </cell>
          <cell r="C127">
            <v>9870483</v>
          </cell>
        </row>
        <row r="128">
          <cell r="A128">
            <v>128</v>
          </cell>
          <cell r="B128">
            <v>546768</v>
          </cell>
          <cell r="C128">
            <v>9870133</v>
          </cell>
        </row>
        <row r="129">
          <cell r="A129">
            <v>129</v>
          </cell>
          <cell r="B129">
            <v>546778</v>
          </cell>
          <cell r="C129">
            <v>9870035</v>
          </cell>
        </row>
        <row r="130">
          <cell r="A130">
            <v>130</v>
          </cell>
          <cell r="B130">
            <v>546811</v>
          </cell>
          <cell r="C130">
            <v>9870042</v>
          </cell>
        </row>
        <row r="131">
          <cell r="A131">
            <v>131</v>
          </cell>
          <cell r="B131">
            <v>546921</v>
          </cell>
          <cell r="C131">
            <v>9869721</v>
          </cell>
        </row>
        <row r="132">
          <cell r="A132">
            <v>132</v>
          </cell>
          <cell r="B132">
            <v>546911</v>
          </cell>
          <cell r="C132">
            <v>9869663</v>
          </cell>
        </row>
        <row r="133">
          <cell r="A133">
            <v>133</v>
          </cell>
          <cell r="B133">
            <v>546826</v>
          </cell>
          <cell r="C133">
            <v>9869342</v>
          </cell>
        </row>
        <row r="134">
          <cell r="A134">
            <v>134</v>
          </cell>
          <cell r="B134">
            <v>546809</v>
          </cell>
          <cell r="C134">
            <v>9869311</v>
          </cell>
        </row>
        <row r="135">
          <cell r="A135">
            <v>135</v>
          </cell>
          <cell r="B135">
            <v>546517</v>
          </cell>
          <cell r="C135">
            <v>9868743</v>
          </cell>
        </row>
        <row r="136">
          <cell r="A136">
            <v>136</v>
          </cell>
          <cell r="B136">
            <v>546497</v>
          </cell>
          <cell r="C136">
            <v>9868763</v>
          </cell>
        </row>
        <row r="137">
          <cell r="A137">
            <v>137</v>
          </cell>
          <cell r="B137">
            <v>546089</v>
          </cell>
          <cell r="C137">
            <v>9868083</v>
          </cell>
        </row>
        <row r="138">
          <cell r="A138">
            <v>138</v>
          </cell>
          <cell r="B138">
            <v>546118</v>
          </cell>
          <cell r="C138">
            <v>9868082</v>
          </cell>
        </row>
        <row r="139">
          <cell r="A139">
            <v>139</v>
          </cell>
          <cell r="B139">
            <v>546097</v>
          </cell>
          <cell r="C139">
            <v>9868015</v>
          </cell>
        </row>
        <row r="140">
          <cell r="A140">
            <v>140</v>
          </cell>
          <cell r="B140">
            <v>546121</v>
          </cell>
          <cell r="C140">
            <v>9868022</v>
          </cell>
        </row>
        <row r="141">
          <cell r="A141">
            <v>141</v>
          </cell>
          <cell r="B141">
            <v>546172</v>
          </cell>
          <cell r="C141">
            <v>9867513</v>
          </cell>
        </row>
        <row r="142">
          <cell r="A142">
            <v>142</v>
          </cell>
          <cell r="B142">
            <v>546198</v>
          </cell>
          <cell r="C142">
            <v>9867493</v>
          </cell>
        </row>
        <row r="143">
          <cell r="A143">
            <v>143</v>
          </cell>
          <cell r="B143">
            <v>546209</v>
          </cell>
          <cell r="C143">
            <v>9867246</v>
          </cell>
        </row>
        <row r="144">
          <cell r="A144">
            <v>144</v>
          </cell>
          <cell r="B144">
            <v>546230</v>
          </cell>
          <cell r="C144">
            <v>9867250</v>
          </cell>
        </row>
        <row r="145">
          <cell r="A145">
            <v>145</v>
          </cell>
          <cell r="B145">
            <v>546369</v>
          </cell>
          <cell r="C145">
            <v>9866976</v>
          </cell>
        </row>
        <row r="146">
          <cell r="A146">
            <v>146</v>
          </cell>
          <cell r="B146">
            <v>546399</v>
          </cell>
          <cell r="C146">
            <v>9867002</v>
          </cell>
        </row>
        <row r="147">
          <cell r="A147">
            <v>147</v>
          </cell>
          <cell r="B147">
            <v>546528</v>
          </cell>
          <cell r="C147">
            <v>9866867</v>
          </cell>
        </row>
        <row r="148">
          <cell r="A148">
            <v>148</v>
          </cell>
          <cell r="B148">
            <v>546470</v>
          </cell>
          <cell r="C148">
            <v>9866822</v>
          </cell>
        </row>
        <row r="149">
          <cell r="A149">
            <v>149</v>
          </cell>
          <cell r="B149">
            <v>546690</v>
          </cell>
          <cell r="C149">
            <v>9866624</v>
          </cell>
        </row>
        <row r="150">
          <cell r="A150">
            <v>150</v>
          </cell>
          <cell r="B150">
            <v>546715</v>
          </cell>
          <cell r="C150">
            <v>9866632</v>
          </cell>
        </row>
        <row r="151">
          <cell r="A151">
            <v>151</v>
          </cell>
          <cell r="B151">
            <v>546842</v>
          </cell>
          <cell r="C151">
            <v>9866275</v>
          </cell>
        </row>
        <row r="152">
          <cell r="A152">
            <v>152</v>
          </cell>
          <cell r="B152">
            <v>546836</v>
          </cell>
          <cell r="C152">
            <v>9866009</v>
          </cell>
        </row>
        <row r="153">
          <cell r="A153">
            <v>153</v>
          </cell>
          <cell r="B153">
            <v>546803</v>
          </cell>
          <cell r="C153">
            <v>9866005</v>
          </cell>
        </row>
        <row r="154">
          <cell r="A154">
            <v>154</v>
          </cell>
          <cell r="B154">
            <v>546660</v>
          </cell>
          <cell r="C154">
            <v>9865858</v>
          </cell>
        </row>
        <row r="155">
          <cell r="A155">
            <v>155</v>
          </cell>
          <cell r="B155">
            <v>546647</v>
          </cell>
          <cell r="C155">
            <v>9865865</v>
          </cell>
        </row>
        <row r="156">
          <cell r="A156">
            <v>156</v>
          </cell>
          <cell r="B156">
            <v>546675</v>
          </cell>
          <cell r="C156">
            <v>9865839</v>
          </cell>
        </row>
        <row r="157">
          <cell r="A157">
            <v>157</v>
          </cell>
          <cell r="B157">
            <v>546372</v>
          </cell>
          <cell r="C157">
            <v>9865578</v>
          </cell>
        </row>
        <row r="158">
          <cell r="A158">
            <v>158</v>
          </cell>
          <cell r="B158">
            <v>546377</v>
          </cell>
          <cell r="C158">
            <v>9865550</v>
          </cell>
        </row>
        <row r="159">
          <cell r="A159">
            <v>159</v>
          </cell>
          <cell r="B159">
            <v>546376</v>
          </cell>
          <cell r="C159">
            <v>9865544</v>
          </cell>
        </row>
        <row r="160">
          <cell r="A160">
            <v>160</v>
          </cell>
          <cell r="B160">
            <v>546151</v>
          </cell>
          <cell r="C160">
            <v>9865416</v>
          </cell>
        </row>
        <row r="161">
          <cell r="A161">
            <v>161</v>
          </cell>
          <cell r="B161">
            <v>546166</v>
          </cell>
          <cell r="C161">
            <v>9865389</v>
          </cell>
        </row>
        <row r="162">
          <cell r="A162">
            <v>162</v>
          </cell>
          <cell r="B162">
            <v>545733</v>
          </cell>
          <cell r="C162">
            <v>9865170</v>
          </cell>
        </row>
        <row r="163">
          <cell r="A163">
            <v>163</v>
          </cell>
          <cell r="B163">
            <v>545746</v>
          </cell>
          <cell r="C163">
            <v>9865143</v>
          </cell>
        </row>
        <row r="164">
          <cell r="A164">
            <v>164</v>
          </cell>
          <cell r="B164">
            <v>545498</v>
          </cell>
          <cell r="C164">
            <v>9864767</v>
          </cell>
        </row>
        <row r="165">
          <cell r="A165">
            <v>165</v>
          </cell>
          <cell r="B165">
            <v>545529</v>
          </cell>
          <cell r="C165">
            <v>9864760</v>
          </cell>
        </row>
        <row r="166">
          <cell r="A166">
            <v>166</v>
          </cell>
          <cell r="B166">
            <v>545455</v>
          </cell>
          <cell r="C166">
            <v>9864254</v>
          </cell>
        </row>
        <row r="167">
          <cell r="A167">
            <v>167</v>
          </cell>
          <cell r="B167">
            <v>545486</v>
          </cell>
          <cell r="C167">
            <v>9864245</v>
          </cell>
        </row>
        <row r="168">
          <cell r="A168">
            <v>168</v>
          </cell>
          <cell r="B168">
            <v>545454</v>
          </cell>
          <cell r="C168">
            <v>9863989</v>
          </cell>
        </row>
        <row r="169">
          <cell r="A169">
            <v>169</v>
          </cell>
          <cell r="B169">
            <v>545482</v>
          </cell>
          <cell r="C169">
            <v>9863984</v>
          </cell>
        </row>
        <row r="170">
          <cell r="A170">
            <v>170</v>
          </cell>
          <cell r="B170">
            <v>545575</v>
          </cell>
          <cell r="C170">
            <v>9863558</v>
          </cell>
        </row>
        <row r="171">
          <cell r="A171">
            <v>171</v>
          </cell>
          <cell r="B171">
            <v>545603</v>
          </cell>
          <cell r="C171">
            <v>9863570</v>
          </cell>
        </row>
        <row r="172">
          <cell r="A172">
            <v>172</v>
          </cell>
          <cell r="B172">
            <v>545873</v>
          </cell>
          <cell r="C172">
            <v>9862521</v>
          </cell>
        </row>
        <row r="173">
          <cell r="A173">
            <v>173</v>
          </cell>
          <cell r="B173">
            <v>545891</v>
          </cell>
          <cell r="C173">
            <v>9862525</v>
          </cell>
        </row>
        <row r="174">
          <cell r="A174">
            <v>174</v>
          </cell>
          <cell r="B174">
            <v>545940</v>
          </cell>
          <cell r="C174">
            <v>9862048</v>
          </cell>
        </row>
        <row r="175">
          <cell r="A175">
            <v>175</v>
          </cell>
          <cell r="B175">
            <v>545907</v>
          </cell>
          <cell r="C175">
            <v>9862056</v>
          </cell>
        </row>
        <row r="176">
          <cell r="A176">
            <v>176</v>
          </cell>
          <cell r="B176">
            <v>545945</v>
          </cell>
          <cell r="C176">
            <v>9861678</v>
          </cell>
        </row>
        <row r="177">
          <cell r="A177">
            <v>177</v>
          </cell>
          <cell r="B177">
            <v>545969</v>
          </cell>
          <cell r="C177">
            <v>9861674</v>
          </cell>
        </row>
        <row r="178">
          <cell r="A178">
            <v>178</v>
          </cell>
          <cell r="B178">
            <v>545983</v>
          </cell>
          <cell r="C178">
            <v>9861326</v>
          </cell>
        </row>
        <row r="179">
          <cell r="A179">
            <v>179</v>
          </cell>
          <cell r="B179">
            <v>546003</v>
          </cell>
          <cell r="C179">
            <v>9861325</v>
          </cell>
        </row>
        <row r="180">
          <cell r="A180">
            <v>180</v>
          </cell>
          <cell r="B180">
            <v>546028</v>
          </cell>
          <cell r="C180">
            <v>9860846</v>
          </cell>
        </row>
        <row r="181">
          <cell r="A181">
            <v>181</v>
          </cell>
          <cell r="B181">
            <v>546049</v>
          </cell>
          <cell r="C181">
            <v>9860842</v>
          </cell>
        </row>
        <row r="182">
          <cell r="A182">
            <v>182</v>
          </cell>
          <cell r="B182">
            <v>546064</v>
          </cell>
          <cell r="C182">
            <v>9860461</v>
          </cell>
        </row>
        <row r="183">
          <cell r="A183">
            <v>183</v>
          </cell>
          <cell r="B183">
            <v>546082</v>
          </cell>
          <cell r="C183">
            <v>9860459</v>
          </cell>
        </row>
        <row r="184">
          <cell r="A184">
            <v>184</v>
          </cell>
          <cell r="B184">
            <v>546083</v>
          </cell>
          <cell r="C184">
            <v>9860261</v>
          </cell>
        </row>
        <row r="185">
          <cell r="A185">
            <v>185</v>
          </cell>
          <cell r="B185">
            <v>546105</v>
          </cell>
          <cell r="C185">
            <v>9860263</v>
          </cell>
        </row>
        <row r="186">
          <cell r="A186">
            <v>186</v>
          </cell>
          <cell r="B186">
            <v>546099</v>
          </cell>
          <cell r="C186">
            <v>9860119</v>
          </cell>
        </row>
        <row r="187">
          <cell r="A187">
            <v>187</v>
          </cell>
          <cell r="B187">
            <v>546118</v>
          </cell>
          <cell r="C187">
            <v>9860118</v>
          </cell>
        </row>
        <row r="188">
          <cell r="A188">
            <v>188</v>
          </cell>
          <cell r="B188">
            <v>546093</v>
          </cell>
          <cell r="C188">
            <v>9859948</v>
          </cell>
        </row>
        <row r="189">
          <cell r="A189">
            <v>189</v>
          </cell>
          <cell r="B189">
            <v>546113</v>
          </cell>
          <cell r="C189">
            <v>9859949</v>
          </cell>
        </row>
        <row r="190">
          <cell r="A190">
            <v>190</v>
          </cell>
          <cell r="B190">
            <v>546034</v>
          </cell>
          <cell r="C190">
            <v>9859757</v>
          </cell>
        </row>
        <row r="191">
          <cell r="A191">
            <v>191</v>
          </cell>
          <cell r="B191">
            <v>546058</v>
          </cell>
          <cell r="C191">
            <v>9859752</v>
          </cell>
        </row>
        <row r="192">
          <cell r="A192">
            <v>192</v>
          </cell>
          <cell r="B192">
            <v>545994</v>
          </cell>
          <cell r="C192">
            <v>9859618</v>
          </cell>
        </row>
        <row r="193">
          <cell r="A193">
            <v>193</v>
          </cell>
          <cell r="B193">
            <v>545986</v>
          </cell>
          <cell r="C193">
            <v>9859601</v>
          </cell>
        </row>
        <row r="194">
          <cell r="A194">
            <v>194</v>
          </cell>
          <cell r="B194">
            <v>545735</v>
          </cell>
          <cell r="C194">
            <v>9858849</v>
          </cell>
        </row>
        <row r="195">
          <cell r="A195">
            <v>195</v>
          </cell>
          <cell r="B195">
            <v>545754</v>
          </cell>
          <cell r="C195">
            <v>9858842</v>
          </cell>
        </row>
        <row r="196">
          <cell r="A196">
            <v>196</v>
          </cell>
          <cell r="B196">
            <v>545516</v>
          </cell>
          <cell r="C196">
            <v>9857968</v>
          </cell>
        </row>
        <row r="197">
          <cell r="A197">
            <v>197</v>
          </cell>
          <cell r="B197">
            <v>545540</v>
          </cell>
          <cell r="C197">
            <v>9857968</v>
          </cell>
        </row>
        <row r="198">
          <cell r="A198">
            <v>198</v>
          </cell>
          <cell r="B198">
            <v>545486</v>
          </cell>
          <cell r="C198">
            <v>9857840</v>
          </cell>
        </row>
        <row r="199">
          <cell r="A199">
            <v>199</v>
          </cell>
          <cell r="B199">
            <v>545508</v>
          </cell>
          <cell r="C199">
            <v>9857831</v>
          </cell>
        </row>
        <row r="200">
          <cell r="A200">
            <v>200</v>
          </cell>
          <cell r="B200">
            <v>545434</v>
          </cell>
          <cell r="C200">
            <v>9857579</v>
          </cell>
        </row>
        <row r="201">
          <cell r="A201">
            <v>201</v>
          </cell>
          <cell r="B201">
            <v>545456</v>
          </cell>
          <cell r="C201">
            <v>9857573</v>
          </cell>
        </row>
        <row r="202">
          <cell r="A202">
            <v>202</v>
          </cell>
          <cell r="B202">
            <v>545682</v>
          </cell>
          <cell r="C202">
            <v>9856722</v>
          </cell>
        </row>
        <row r="203">
          <cell r="A203">
            <v>203</v>
          </cell>
          <cell r="B203">
            <v>545705</v>
          </cell>
          <cell r="C203">
            <v>9856732</v>
          </cell>
        </row>
        <row r="204">
          <cell r="A204">
            <v>204</v>
          </cell>
          <cell r="B204">
            <v>545814</v>
          </cell>
          <cell r="C204">
            <v>9856146</v>
          </cell>
        </row>
        <row r="205">
          <cell r="A205">
            <v>205</v>
          </cell>
          <cell r="B205">
            <v>545816</v>
          </cell>
          <cell r="C205">
            <v>9856145</v>
          </cell>
        </row>
        <row r="206">
          <cell r="A206">
            <v>206</v>
          </cell>
          <cell r="B206">
            <v>545817</v>
          </cell>
          <cell r="C206">
            <v>9856148</v>
          </cell>
        </row>
        <row r="207">
          <cell r="A207">
            <v>207</v>
          </cell>
          <cell r="B207">
            <v>545828</v>
          </cell>
          <cell r="C207">
            <v>9856141</v>
          </cell>
        </row>
        <row r="208">
          <cell r="A208">
            <v>208</v>
          </cell>
          <cell r="B208">
            <v>545652</v>
          </cell>
          <cell r="C208">
            <v>9855777</v>
          </cell>
        </row>
        <row r="209">
          <cell r="A209">
            <v>209</v>
          </cell>
          <cell r="B209">
            <v>545666</v>
          </cell>
          <cell r="C209">
            <v>9855761</v>
          </cell>
        </row>
        <row r="210">
          <cell r="A210">
            <v>210</v>
          </cell>
          <cell r="B210">
            <v>545724</v>
          </cell>
          <cell r="C210">
            <v>9855075</v>
          </cell>
        </row>
        <row r="211">
          <cell r="A211">
            <v>211</v>
          </cell>
          <cell r="B211">
            <v>545750</v>
          </cell>
          <cell r="C211">
            <v>9855078</v>
          </cell>
        </row>
        <row r="212">
          <cell r="A212">
            <v>212</v>
          </cell>
          <cell r="B212">
            <v>545875</v>
          </cell>
          <cell r="C212">
            <v>9854760</v>
          </cell>
        </row>
        <row r="213">
          <cell r="A213">
            <v>213</v>
          </cell>
          <cell r="B213">
            <v>545922</v>
          </cell>
          <cell r="C213">
            <v>9854746</v>
          </cell>
        </row>
        <row r="214">
          <cell r="A214">
            <v>214</v>
          </cell>
          <cell r="B214">
            <v>546520</v>
          </cell>
          <cell r="C214">
            <v>9853875</v>
          </cell>
        </row>
        <row r="215">
          <cell r="A215">
            <v>215</v>
          </cell>
          <cell r="B215">
            <v>546551</v>
          </cell>
          <cell r="C215">
            <v>9853884</v>
          </cell>
        </row>
        <row r="216">
          <cell r="A216">
            <v>216</v>
          </cell>
          <cell r="B216">
            <v>546583</v>
          </cell>
          <cell r="C216">
            <v>9853671</v>
          </cell>
        </row>
        <row r="217">
          <cell r="A217">
            <v>217</v>
          </cell>
          <cell r="B217">
            <v>546602</v>
          </cell>
          <cell r="C217">
            <v>9853675</v>
          </cell>
        </row>
        <row r="218">
          <cell r="A218">
            <v>218</v>
          </cell>
          <cell r="B218">
            <v>546760</v>
          </cell>
          <cell r="C218">
            <v>9853016</v>
          </cell>
        </row>
        <row r="219">
          <cell r="A219">
            <v>219</v>
          </cell>
          <cell r="B219">
            <v>546788</v>
          </cell>
          <cell r="C219">
            <v>9853012</v>
          </cell>
        </row>
        <row r="220">
          <cell r="A220">
            <v>220</v>
          </cell>
          <cell r="B220">
            <v>546790</v>
          </cell>
          <cell r="C220">
            <v>9852971</v>
          </cell>
        </row>
        <row r="221">
          <cell r="A221">
            <v>221</v>
          </cell>
          <cell r="B221">
            <v>546772</v>
          </cell>
          <cell r="C221">
            <v>9852986</v>
          </cell>
        </row>
        <row r="222">
          <cell r="A222">
            <v>222</v>
          </cell>
          <cell r="B222">
            <v>546796</v>
          </cell>
          <cell r="C222">
            <v>9852897</v>
          </cell>
        </row>
        <row r="223">
          <cell r="A223">
            <v>223</v>
          </cell>
          <cell r="B223">
            <v>546802</v>
          </cell>
          <cell r="C223">
            <v>9852879</v>
          </cell>
        </row>
        <row r="224">
          <cell r="A224">
            <v>224</v>
          </cell>
          <cell r="B224">
            <v>546828</v>
          </cell>
          <cell r="C224">
            <v>9852780</v>
          </cell>
        </row>
        <row r="225">
          <cell r="A225">
            <v>225</v>
          </cell>
          <cell r="B225">
            <v>546848</v>
          </cell>
          <cell r="C225">
            <v>9852785</v>
          </cell>
        </row>
        <row r="226">
          <cell r="A226">
            <v>226</v>
          </cell>
          <cell r="B226">
            <v>546840</v>
          </cell>
          <cell r="C226">
            <v>9852553</v>
          </cell>
        </row>
        <row r="227">
          <cell r="A227">
            <v>227</v>
          </cell>
          <cell r="B227">
            <v>546876</v>
          </cell>
          <cell r="C227">
            <v>9852543</v>
          </cell>
        </row>
        <row r="228">
          <cell r="A228">
            <v>228</v>
          </cell>
          <cell r="B228">
            <v>546843</v>
          </cell>
          <cell r="C228">
            <v>9852544</v>
          </cell>
        </row>
        <row r="229">
          <cell r="A229">
            <v>229</v>
          </cell>
          <cell r="B229">
            <v>546808</v>
          </cell>
          <cell r="C229">
            <v>9852365</v>
          </cell>
        </row>
        <row r="230">
          <cell r="A230">
            <v>230</v>
          </cell>
          <cell r="B230">
            <v>546815</v>
          </cell>
          <cell r="C230">
            <v>9852371</v>
          </cell>
        </row>
        <row r="231">
          <cell r="A231">
            <v>231</v>
          </cell>
          <cell r="B231">
            <v>546825</v>
          </cell>
          <cell r="C231">
            <v>9852341</v>
          </cell>
        </row>
        <row r="232">
          <cell r="A232">
            <v>232</v>
          </cell>
          <cell r="B232">
            <v>546788</v>
          </cell>
          <cell r="C232">
            <v>9852341</v>
          </cell>
        </row>
        <row r="233">
          <cell r="A233">
            <v>233</v>
          </cell>
          <cell r="B233">
            <v>546752</v>
          </cell>
          <cell r="C233">
            <v>9852301</v>
          </cell>
        </row>
        <row r="234">
          <cell r="A234">
            <v>234</v>
          </cell>
          <cell r="B234">
            <v>546817</v>
          </cell>
          <cell r="C234">
            <v>9852331</v>
          </cell>
        </row>
        <row r="235">
          <cell r="A235">
            <v>235</v>
          </cell>
          <cell r="B235">
            <v>546556</v>
          </cell>
          <cell r="C235">
            <v>9852160</v>
          </cell>
        </row>
        <row r="236">
          <cell r="A236">
            <v>236</v>
          </cell>
          <cell r="B236">
            <v>546506</v>
          </cell>
          <cell r="C236">
            <v>9852243</v>
          </cell>
        </row>
        <row r="237">
          <cell r="A237">
            <v>237</v>
          </cell>
          <cell r="B237">
            <v>546581</v>
          </cell>
          <cell r="C237">
            <v>9852140</v>
          </cell>
        </row>
        <row r="238">
          <cell r="A238">
            <v>238</v>
          </cell>
          <cell r="B238">
            <v>546416</v>
          </cell>
          <cell r="C238">
            <v>9852341</v>
          </cell>
        </row>
        <row r="239">
          <cell r="A239">
            <v>239</v>
          </cell>
          <cell r="B239">
            <v>546435</v>
          </cell>
          <cell r="C239">
            <v>9852341</v>
          </cell>
        </row>
        <row r="240">
          <cell r="A240">
            <v>240</v>
          </cell>
          <cell r="B240">
            <v>546432</v>
          </cell>
          <cell r="C240">
            <v>9852243</v>
          </cell>
        </row>
        <row r="241">
          <cell r="A241">
            <v>241</v>
          </cell>
          <cell r="B241">
            <v>546222</v>
          </cell>
          <cell r="C241">
            <v>9852360</v>
          </cell>
        </row>
        <row r="242">
          <cell r="A242">
            <v>242</v>
          </cell>
          <cell r="B242">
            <v>546168</v>
          </cell>
          <cell r="C242">
            <v>9852365</v>
          </cell>
        </row>
        <row r="243">
          <cell r="A243">
            <v>243</v>
          </cell>
          <cell r="B243">
            <v>546188</v>
          </cell>
          <cell r="C243">
            <v>9852299</v>
          </cell>
        </row>
        <row r="244">
          <cell r="A244">
            <v>244</v>
          </cell>
          <cell r="B244">
            <v>546129</v>
          </cell>
          <cell r="C244">
            <v>9852317</v>
          </cell>
        </row>
        <row r="245">
          <cell r="A245">
            <v>245</v>
          </cell>
          <cell r="B245">
            <v>546137</v>
          </cell>
          <cell r="C245">
            <v>9852284</v>
          </cell>
        </row>
        <row r="246">
          <cell r="A246">
            <v>246</v>
          </cell>
          <cell r="B246">
            <v>546065</v>
          </cell>
          <cell r="C246">
            <v>9852279</v>
          </cell>
        </row>
        <row r="247">
          <cell r="A247">
            <v>247</v>
          </cell>
          <cell r="B247">
            <v>546075</v>
          </cell>
          <cell r="C247">
            <v>9852247</v>
          </cell>
        </row>
        <row r="248">
          <cell r="A248">
            <v>248</v>
          </cell>
          <cell r="B248">
            <v>545975</v>
          </cell>
          <cell r="C248">
            <v>9852130</v>
          </cell>
        </row>
        <row r="249">
          <cell r="A249">
            <v>249</v>
          </cell>
          <cell r="B249">
            <v>546008</v>
          </cell>
          <cell r="C249">
            <v>9852112</v>
          </cell>
        </row>
        <row r="250">
          <cell r="A250">
            <v>250</v>
          </cell>
          <cell r="B250">
            <v>545984</v>
          </cell>
          <cell r="C250">
            <v>9852005</v>
          </cell>
        </row>
        <row r="251">
          <cell r="A251">
            <v>251</v>
          </cell>
          <cell r="B251">
            <v>546019</v>
          </cell>
          <cell r="C251">
            <v>9852007</v>
          </cell>
        </row>
        <row r="252">
          <cell r="A252">
            <v>252</v>
          </cell>
          <cell r="B252">
            <v>546010</v>
          </cell>
          <cell r="C252">
            <v>9851758</v>
          </cell>
        </row>
        <row r="253">
          <cell r="A253">
            <v>253</v>
          </cell>
          <cell r="B253">
            <v>546049</v>
          </cell>
          <cell r="C253">
            <v>9851768</v>
          </cell>
        </row>
        <row r="254">
          <cell r="A254">
            <v>254</v>
          </cell>
          <cell r="B254">
            <v>546039</v>
          </cell>
          <cell r="C254">
            <v>9851720</v>
          </cell>
        </row>
        <row r="255">
          <cell r="A255">
            <v>255</v>
          </cell>
          <cell r="B255">
            <v>545979</v>
          </cell>
          <cell r="C255">
            <v>9852102</v>
          </cell>
        </row>
        <row r="256">
          <cell r="A256">
            <v>256</v>
          </cell>
          <cell r="B256">
            <v>546180</v>
          </cell>
          <cell r="C256">
            <v>9851107</v>
          </cell>
        </row>
        <row r="257">
          <cell r="A257">
            <v>257</v>
          </cell>
          <cell r="B257">
            <v>546078</v>
          </cell>
          <cell r="C257">
            <v>9850939</v>
          </cell>
        </row>
        <row r="258">
          <cell r="A258">
            <v>258</v>
          </cell>
          <cell r="B258">
            <v>546023</v>
          </cell>
          <cell r="C258">
            <v>9850941</v>
          </cell>
        </row>
        <row r="259">
          <cell r="A259">
            <v>259</v>
          </cell>
          <cell r="B259">
            <v>546036</v>
          </cell>
          <cell r="C259">
            <v>9850914</v>
          </cell>
        </row>
        <row r="260">
          <cell r="A260">
            <v>260</v>
          </cell>
          <cell r="B260">
            <v>545826</v>
          </cell>
          <cell r="C260">
            <v>9850793</v>
          </cell>
        </row>
        <row r="261">
          <cell r="A261">
            <v>261</v>
          </cell>
          <cell r="B261">
            <v>545846</v>
          </cell>
          <cell r="C261">
            <v>9850770</v>
          </cell>
        </row>
        <row r="262">
          <cell r="A262">
            <v>262</v>
          </cell>
          <cell r="B262">
            <v>545709</v>
          </cell>
          <cell r="C262">
            <v>9850657</v>
          </cell>
        </row>
        <row r="263">
          <cell r="A263">
            <v>263</v>
          </cell>
          <cell r="B263">
            <v>545731</v>
          </cell>
          <cell r="C263">
            <v>9850634</v>
          </cell>
        </row>
        <row r="264">
          <cell r="A264">
            <v>264</v>
          </cell>
          <cell r="B264">
            <v>545587</v>
          </cell>
          <cell r="C264">
            <v>9850496</v>
          </cell>
        </row>
        <row r="265">
          <cell r="A265">
            <v>265</v>
          </cell>
          <cell r="B265">
            <v>545512</v>
          </cell>
          <cell r="C265">
            <v>9850186</v>
          </cell>
        </row>
        <row r="266">
          <cell r="A266">
            <v>266</v>
          </cell>
          <cell r="B266">
            <v>545547</v>
          </cell>
          <cell r="C266">
            <v>9850189</v>
          </cell>
        </row>
        <row r="267">
          <cell r="A267">
            <v>267</v>
          </cell>
          <cell r="B267">
            <v>545545</v>
          </cell>
          <cell r="C267">
            <v>9850211</v>
          </cell>
        </row>
        <row r="268">
          <cell r="A268">
            <v>268</v>
          </cell>
          <cell r="B268">
            <v>545576</v>
          </cell>
          <cell r="C268">
            <v>9849890</v>
          </cell>
        </row>
        <row r="269">
          <cell r="A269">
            <v>269</v>
          </cell>
          <cell r="B269">
            <v>530262</v>
          </cell>
          <cell r="C269">
            <v>9850949</v>
          </cell>
        </row>
        <row r="270">
          <cell r="A270">
            <v>270</v>
          </cell>
          <cell r="B270">
            <v>530574</v>
          </cell>
          <cell r="C270">
            <v>9851029</v>
          </cell>
        </row>
        <row r="271">
          <cell r="A271">
            <v>271</v>
          </cell>
          <cell r="B271">
            <v>530575</v>
          </cell>
          <cell r="C271">
            <v>9851042</v>
          </cell>
        </row>
        <row r="272">
          <cell r="A272">
            <v>272</v>
          </cell>
          <cell r="B272">
            <v>530866</v>
          </cell>
          <cell r="C272">
            <v>9851117</v>
          </cell>
        </row>
        <row r="273">
          <cell r="A273">
            <v>273</v>
          </cell>
          <cell r="B273">
            <v>530871</v>
          </cell>
          <cell r="C273">
            <v>9851131</v>
          </cell>
        </row>
        <row r="274">
          <cell r="A274">
            <v>274</v>
          </cell>
          <cell r="B274">
            <v>530668</v>
          </cell>
          <cell r="C274">
            <v>9851072</v>
          </cell>
        </row>
        <row r="275">
          <cell r="A275">
            <v>275</v>
          </cell>
          <cell r="B275">
            <v>530999</v>
          </cell>
          <cell r="C275">
            <v>9851165</v>
          </cell>
        </row>
        <row r="276">
          <cell r="A276">
            <v>276</v>
          </cell>
          <cell r="B276">
            <v>530996</v>
          </cell>
          <cell r="C276">
            <v>9851153</v>
          </cell>
        </row>
        <row r="277">
          <cell r="A277">
            <v>277</v>
          </cell>
          <cell r="B277">
            <v>531170</v>
          </cell>
          <cell r="C277">
            <v>9851218</v>
          </cell>
        </row>
        <row r="278">
          <cell r="A278">
            <v>278</v>
          </cell>
          <cell r="B278">
            <v>531166</v>
          </cell>
          <cell r="C278">
            <v>9851203</v>
          </cell>
        </row>
        <row r="279">
          <cell r="A279">
            <v>279</v>
          </cell>
          <cell r="B279">
            <v>531243</v>
          </cell>
          <cell r="C279">
            <v>9851237</v>
          </cell>
        </row>
        <row r="280">
          <cell r="A280">
            <v>280</v>
          </cell>
          <cell r="B280">
            <v>531299</v>
          </cell>
          <cell r="C280">
            <v>9851237</v>
          </cell>
        </row>
        <row r="281">
          <cell r="A281">
            <v>281</v>
          </cell>
          <cell r="B281">
            <v>531286</v>
          </cell>
          <cell r="C281">
            <v>9851252</v>
          </cell>
        </row>
        <row r="282">
          <cell r="A282">
            <v>282</v>
          </cell>
          <cell r="B282">
            <v>531323</v>
          </cell>
          <cell r="C282">
            <v>9851260</v>
          </cell>
        </row>
        <row r="283">
          <cell r="A283">
            <v>283</v>
          </cell>
          <cell r="B283">
            <v>531428</v>
          </cell>
          <cell r="C283">
            <v>9851293</v>
          </cell>
        </row>
        <row r="284">
          <cell r="A284">
            <v>284</v>
          </cell>
          <cell r="B284">
            <v>531464</v>
          </cell>
          <cell r="C284">
            <v>9851289</v>
          </cell>
        </row>
        <row r="285">
          <cell r="A285">
            <v>285</v>
          </cell>
          <cell r="B285">
            <v>531463</v>
          </cell>
          <cell r="C285">
            <v>9851303</v>
          </cell>
        </row>
        <row r="286">
          <cell r="A286">
            <v>286</v>
          </cell>
          <cell r="B286">
            <v>531511</v>
          </cell>
          <cell r="C286">
            <v>9851315</v>
          </cell>
        </row>
        <row r="287">
          <cell r="A287">
            <v>287</v>
          </cell>
          <cell r="B287">
            <v>531724</v>
          </cell>
          <cell r="C287">
            <v>9851460</v>
          </cell>
        </row>
        <row r="288">
          <cell r="A288">
            <v>288</v>
          </cell>
          <cell r="B288">
            <v>531714</v>
          </cell>
          <cell r="C288">
            <v>9851469</v>
          </cell>
        </row>
        <row r="289">
          <cell r="A289">
            <v>289</v>
          </cell>
          <cell r="B289">
            <v>531843</v>
          </cell>
          <cell r="C289">
            <v>9851508</v>
          </cell>
        </row>
        <row r="290">
          <cell r="A290">
            <v>290</v>
          </cell>
          <cell r="B290">
            <v>531833</v>
          </cell>
          <cell r="C290">
            <v>9851517</v>
          </cell>
        </row>
        <row r="291">
          <cell r="A291">
            <v>291</v>
          </cell>
          <cell r="B291">
            <v>531942</v>
          </cell>
          <cell r="C291">
            <v>9851543</v>
          </cell>
        </row>
        <row r="292">
          <cell r="A292">
            <v>292</v>
          </cell>
          <cell r="B292">
            <v>531940</v>
          </cell>
          <cell r="C292">
            <v>9851558</v>
          </cell>
        </row>
        <row r="293">
          <cell r="A293">
            <v>293</v>
          </cell>
          <cell r="B293">
            <v>532024</v>
          </cell>
          <cell r="C293">
            <v>9851574</v>
          </cell>
        </row>
        <row r="294">
          <cell r="A294">
            <v>294</v>
          </cell>
          <cell r="B294">
            <v>532015</v>
          </cell>
          <cell r="C294">
            <v>9851585</v>
          </cell>
        </row>
        <row r="295">
          <cell r="A295">
            <v>295</v>
          </cell>
          <cell r="B295">
            <v>532420</v>
          </cell>
          <cell r="C295">
            <v>9851718</v>
          </cell>
        </row>
        <row r="296">
          <cell r="A296">
            <v>296</v>
          </cell>
          <cell r="B296">
            <v>532408</v>
          </cell>
          <cell r="C296">
            <v>9851731</v>
          </cell>
        </row>
        <row r="297">
          <cell r="A297">
            <v>297</v>
          </cell>
          <cell r="B297">
            <v>532858</v>
          </cell>
          <cell r="C297">
            <v>9851769</v>
          </cell>
        </row>
        <row r="298">
          <cell r="A298">
            <v>298</v>
          </cell>
          <cell r="B298">
            <v>532859</v>
          </cell>
          <cell r="C298">
            <v>9851785</v>
          </cell>
        </row>
        <row r="299">
          <cell r="A299">
            <v>299</v>
          </cell>
          <cell r="B299">
            <v>533021</v>
          </cell>
          <cell r="C299">
            <v>9851796</v>
          </cell>
        </row>
        <row r="300">
          <cell r="A300">
            <v>300</v>
          </cell>
          <cell r="B300">
            <v>533343</v>
          </cell>
          <cell r="C300">
            <v>9852015</v>
          </cell>
        </row>
        <row r="301">
          <cell r="A301">
            <v>301</v>
          </cell>
          <cell r="B301">
            <v>533348</v>
          </cell>
          <cell r="C301">
            <v>9852008</v>
          </cell>
        </row>
        <row r="302">
          <cell r="A302">
            <v>302</v>
          </cell>
          <cell r="B302">
            <v>533361</v>
          </cell>
          <cell r="C302">
            <v>9852018</v>
          </cell>
        </row>
        <row r="303">
          <cell r="A303">
            <v>303</v>
          </cell>
          <cell r="B303">
            <v>533376</v>
          </cell>
          <cell r="C303">
            <v>9852029</v>
          </cell>
        </row>
        <row r="304">
          <cell r="A304">
            <v>304</v>
          </cell>
          <cell r="B304">
            <v>533376</v>
          </cell>
          <cell r="C304">
            <v>9852042</v>
          </cell>
        </row>
        <row r="305">
          <cell r="A305">
            <v>305</v>
          </cell>
          <cell r="B305">
            <v>533525</v>
          </cell>
          <cell r="C305">
            <v>9852146</v>
          </cell>
        </row>
        <row r="306">
          <cell r="A306">
            <v>306</v>
          </cell>
          <cell r="B306">
            <v>533518</v>
          </cell>
          <cell r="C306">
            <v>9852156</v>
          </cell>
        </row>
        <row r="307">
          <cell r="A307">
            <v>307</v>
          </cell>
          <cell r="B307">
            <v>533840</v>
          </cell>
          <cell r="C307">
            <v>9852534</v>
          </cell>
        </row>
        <row r="308">
          <cell r="A308">
            <v>308</v>
          </cell>
          <cell r="B308">
            <v>533847</v>
          </cell>
          <cell r="C308">
            <v>9852526</v>
          </cell>
        </row>
        <row r="309">
          <cell r="A309">
            <v>309</v>
          </cell>
          <cell r="B309">
            <v>533853</v>
          </cell>
          <cell r="C309">
            <v>9852533</v>
          </cell>
        </row>
        <row r="310">
          <cell r="A310">
            <v>310</v>
          </cell>
          <cell r="B310">
            <v>533834</v>
          </cell>
          <cell r="C310">
            <v>9852531</v>
          </cell>
        </row>
        <row r="311">
          <cell r="A311">
            <v>311</v>
          </cell>
          <cell r="B311">
            <v>533839</v>
          </cell>
          <cell r="C311">
            <v>9852533</v>
          </cell>
        </row>
        <row r="312">
          <cell r="A312">
            <v>312</v>
          </cell>
          <cell r="B312">
            <v>534110</v>
          </cell>
          <cell r="C312">
            <v>9852700</v>
          </cell>
        </row>
        <row r="313">
          <cell r="A313">
            <v>313</v>
          </cell>
          <cell r="B313">
            <v>534113</v>
          </cell>
          <cell r="C313">
            <v>9852690</v>
          </cell>
        </row>
        <row r="314">
          <cell r="A314">
            <v>314</v>
          </cell>
          <cell r="B314">
            <v>534101</v>
          </cell>
          <cell r="C314">
            <v>9852695</v>
          </cell>
        </row>
        <row r="315">
          <cell r="A315">
            <v>315</v>
          </cell>
          <cell r="B315">
            <v>534111</v>
          </cell>
          <cell r="C315">
            <v>9852701</v>
          </cell>
        </row>
        <row r="316">
          <cell r="A316">
            <v>316</v>
          </cell>
          <cell r="B316">
            <v>534266</v>
          </cell>
          <cell r="C316">
            <v>9852762</v>
          </cell>
        </row>
        <row r="317">
          <cell r="A317">
            <v>317</v>
          </cell>
          <cell r="B317">
            <v>534264</v>
          </cell>
          <cell r="C317">
            <v>9852773</v>
          </cell>
        </row>
        <row r="318">
          <cell r="A318">
            <v>318</v>
          </cell>
          <cell r="B318">
            <v>534361</v>
          </cell>
          <cell r="C318">
            <v>9852808</v>
          </cell>
        </row>
        <row r="319">
          <cell r="A319">
            <v>319</v>
          </cell>
          <cell r="B319">
            <v>534357</v>
          </cell>
          <cell r="C319">
            <v>9852819</v>
          </cell>
        </row>
        <row r="320">
          <cell r="A320">
            <v>320</v>
          </cell>
          <cell r="B320">
            <v>534495</v>
          </cell>
          <cell r="C320">
            <v>9852881</v>
          </cell>
        </row>
        <row r="321">
          <cell r="A321">
            <v>321</v>
          </cell>
          <cell r="B321">
            <v>534530</v>
          </cell>
          <cell r="C321">
            <v>9852841</v>
          </cell>
        </row>
        <row r="322">
          <cell r="A322">
            <v>322</v>
          </cell>
          <cell r="B322">
            <v>534538</v>
          </cell>
          <cell r="C322">
            <v>9852839</v>
          </cell>
        </row>
        <row r="323">
          <cell r="A323">
            <v>323</v>
          </cell>
          <cell r="B323">
            <v>534521</v>
          </cell>
          <cell r="C323">
            <v>9852859</v>
          </cell>
        </row>
        <row r="324">
          <cell r="A324">
            <v>324</v>
          </cell>
          <cell r="B324">
            <v>534523</v>
          </cell>
          <cell r="C324">
            <v>9852809</v>
          </cell>
        </row>
        <row r="325">
          <cell r="A325">
            <v>325</v>
          </cell>
          <cell r="B325">
            <v>534533</v>
          </cell>
          <cell r="C325">
            <v>9852808</v>
          </cell>
        </row>
        <row r="326">
          <cell r="A326">
            <v>326</v>
          </cell>
          <cell r="B326">
            <v>534455</v>
          </cell>
          <cell r="C326">
            <v>9852697</v>
          </cell>
        </row>
        <row r="327">
          <cell r="A327">
            <v>327</v>
          </cell>
          <cell r="B327">
            <v>534450</v>
          </cell>
          <cell r="C327">
            <v>9852705</v>
          </cell>
        </row>
        <row r="328">
          <cell r="A328">
            <v>328</v>
          </cell>
          <cell r="B328">
            <v>534270</v>
          </cell>
          <cell r="C328">
            <v>9852587</v>
          </cell>
        </row>
        <row r="329">
          <cell r="A329">
            <v>329</v>
          </cell>
          <cell r="B329">
            <v>534262</v>
          </cell>
          <cell r="C329">
            <v>9852592</v>
          </cell>
        </row>
        <row r="330">
          <cell r="A330">
            <v>330</v>
          </cell>
          <cell r="B330">
            <v>534219</v>
          </cell>
          <cell r="C330">
            <v>9852483</v>
          </cell>
        </row>
        <row r="331">
          <cell r="A331">
            <v>331</v>
          </cell>
          <cell r="B331">
            <v>534213</v>
          </cell>
          <cell r="C331">
            <v>9852491</v>
          </cell>
        </row>
        <row r="332">
          <cell r="A332">
            <v>332</v>
          </cell>
          <cell r="B332">
            <v>534184</v>
          </cell>
          <cell r="C332">
            <v>9852441</v>
          </cell>
        </row>
        <row r="333">
          <cell r="A333">
            <v>333</v>
          </cell>
          <cell r="B333">
            <v>534169</v>
          </cell>
          <cell r="C333">
            <v>9852410</v>
          </cell>
        </row>
        <row r="334">
          <cell r="A334">
            <v>334</v>
          </cell>
          <cell r="B334">
            <v>534166</v>
          </cell>
          <cell r="C334">
            <v>9852422</v>
          </cell>
        </row>
        <row r="335">
          <cell r="A335">
            <v>335</v>
          </cell>
          <cell r="B335">
            <v>534075</v>
          </cell>
          <cell r="C335">
            <v>9852394</v>
          </cell>
        </row>
        <row r="336">
          <cell r="A336">
            <v>336</v>
          </cell>
          <cell r="B336">
            <v>560087</v>
          </cell>
          <cell r="C336">
            <v>9882690</v>
          </cell>
        </row>
        <row r="337">
          <cell r="A337">
            <v>337</v>
          </cell>
          <cell r="B337">
            <v>533999</v>
          </cell>
          <cell r="C337">
            <v>9852323</v>
          </cell>
        </row>
        <row r="338">
          <cell r="A338">
            <v>338</v>
          </cell>
          <cell r="B338">
            <v>533997</v>
          </cell>
          <cell r="C338">
            <v>9852320</v>
          </cell>
        </row>
        <row r="339">
          <cell r="A339">
            <v>339</v>
          </cell>
          <cell r="B339">
            <v>534001</v>
          </cell>
          <cell r="C339">
            <v>9852320</v>
          </cell>
        </row>
        <row r="340">
          <cell r="A340">
            <v>340</v>
          </cell>
          <cell r="B340">
            <v>534001</v>
          </cell>
          <cell r="C340">
            <v>9852320</v>
          </cell>
        </row>
        <row r="341">
          <cell r="A341">
            <v>341</v>
          </cell>
          <cell r="B341">
            <v>533985</v>
          </cell>
          <cell r="C341">
            <v>9852280</v>
          </cell>
        </row>
        <row r="342">
          <cell r="A342">
            <v>342</v>
          </cell>
          <cell r="B342">
            <v>533992</v>
          </cell>
          <cell r="C342">
            <v>9852277</v>
          </cell>
        </row>
        <row r="343">
          <cell r="A343">
            <v>343</v>
          </cell>
          <cell r="B343">
            <v>534028</v>
          </cell>
          <cell r="C343">
            <v>9852048</v>
          </cell>
        </row>
        <row r="344">
          <cell r="A344">
            <v>344</v>
          </cell>
          <cell r="B344">
            <v>534029</v>
          </cell>
          <cell r="C344">
            <v>9852046</v>
          </cell>
        </row>
        <row r="345">
          <cell r="A345">
            <v>345</v>
          </cell>
          <cell r="B345">
            <v>534146</v>
          </cell>
          <cell r="C345">
            <v>9852035</v>
          </cell>
        </row>
        <row r="346">
          <cell r="A346">
            <v>346</v>
          </cell>
          <cell r="B346">
            <v>534147</v>
          </cell>
          <cell r="C346">
            <v>9852034</v>
          </cell>
        </row>
        <row r="347">
          <cell r="A347">
            <v>347</v>
          </cell>
          <cell r="B347">
            <v>534194</v>
          </cell>
          <cell r="C347">
            <v>9852088</v>
          </cell>
        </row>
        <row r="348">
          <cell r="A348">
            <v>348</v>
          </cell>
          <cell r="B348">
            <v>534189</v>
          </cell>
          <cell r="C348">
            <v>9852091</v>
          </cell>
        </row>
        <row r="349">
          <cell r="A349">
            <v>349</v>
          </cell>
          <cell r="B349">
            <v>534448</v>
          </cell>
          <cell r="C349">
            <v>9852327</v>
          </cell>
        </row>
        <row r="350">
          <cell r="A350">
            <v>350</v>
          </cell>
          <cell r="B350">
            <v>534447</v>
          </cell>
          <cell r="C350">
            <v>9852321</v>
          </cell>
        </row>
        <row r="351">
          <cell r="A351">
            <v>351</v>
          </cell>
          <cell r="B351">
            <v>534653</v>
          </cell>
          <cell r="C351">
            <v>9852270</v>
          </cell>
        </row>
        <row r="352">
          <cell r="A352">
            <v>352</v>
          </cell>
          <cell r="B352">
            <v>534660</v>
          </cell>
          <cell r="C352">
            <v>9852275</v>
          </cell>
        </row>
        <row r="353">
          <cell r="A353">
            <v>353</v>
          </cell>
          <cell r="B353">
            <v>535367</v>
          </cell>
          <cell r="C353">
            <v>9851872</v>
          </cell>
        </row>
        <row r="354">
          <cell r="A354">
            <v>354</v>
          </cell>
          <cell r="B354">
            <v>535377</v>
          </cell>
          <cell r="C354">
            <v>9851874</v>
          </cell>
        </row>
        <row r="355">
          <cell r="A355">
            <v>355</v>
          </cell>
          <cell r="B355">
            <v>535472</v>
          </cell>
          <cell r="C355">
            <v>9851902</v>
          </cell>
        </row>
        <row r="356">
          <cell r="A356">
            <v>356</v>
          </cell>
          <cell r="B356">
            <v>535479</v>
          </cell>
          <cell r="C356">
            <v>9851900</v>
          </cell>
        </row>
        <row r="357">
          <cell r="A357">
            <v>357</v>
          </cell>
          <cell r="B357">
            <v>535685</v>
          </cell>
          <cell r="C357">
            <v>9851812</v>
          </cell>
        </row>
        <row r="358">
          <cell r="A358">
            <v>358</v>
          </cell>
          <cell r="B358">
            <v>535689</v>
          </cell>
          <cell r="C358">
            <v>9851810</v>
          </cell>
        </row>
        <row r="359">
          <cell r="A359">
            <v>359</v>
          </cell>
          <cell r="B359">
            <v>535700</v>
          </cell>
          <cell r="C359">
            <v>9851810</v>
          </cell>
        </row>
        <row r="360">
          <cell r="A360">
            <v>360</v>
          </cell>
          <cell r="B360">
            <v>535690</v>
          </cell>
          <cell r="C360">
            <v>9851811</v>
          </cell>
        </row>
        <row r="361">
          <cell r="A361">
            <v>361</v>
          </cell>
          <cell r="B361">
            <v>535863</v>
          </cell>
          <cell r="C361">
            <v>9851528</v>
          </cell>
        </row>
        <row r="362">
          <cell r="A362">
            <v>362</v>
          </cell>
          <cell r="B362">
            <v>535865</v>
          </cell>
          <cell r="C362">
            <v>9851561</v>
          </cell>
        </row>
        <row r="363">
          <cell r="A363">
            <v>363</v>
          </cell>
          <cell r="B363">
            <v>535891</v>
          </cell>
          <cell r="C363">
            <v>9851521</v>
          </cell>
        </row>
        <row r="364">
          <cell r="A364">
            <v>364</v>
          </cell>
          <cell r="B364">
            <v>536053</v>
          </cell>
          <cell r="C364">
            <v>9851402</v>
          </cell>
        </row>
        <row r="365">
          <cell r="A365">
            <v>365</v>
          </cell>
          <cell r="B365">
            <v>536055</v>
          </cell>
          <cell r="C365">
            <v>9851412</v>
          </cell>
        </row>
        <row r="366">
          <cell r="A366">
            <v>366</v>
          </cell>
          <cell r="B366">
            <v>536101</v>
          </cell>
          <cell r="C366">
            <v>9851467</v>
          </cell>
        </row>
        <row r="367">
          <cell r="A367">
            <v>367</v>
          </cell>
          <cell r="B367">
            <v>536261</v>
          </cell>
          <cell r="C367">
            <v>9851883</v>
          </cell>
        </row>
        <row r="368">
          <cell r="A368">
            <v>368</v>
          </cell>
          <cell r="B368">
            <v>536266</v>
          </cell>
          <cell r="C368">
            <v>9851898</v>
          </cell>
        </row>
        <row r="369">
          <cell r="A369">
            <v>369</v>
          </cell>
          <cell r="B369">
            <v>536493</v>
          </cell>
          <cell r="C369">
            <v>9851995</v>
          </cell>
        </row>
        <row r="370">
          <cell r="A370">
            <v>370</v>
          </cell>
          <cell r="B370">
            <v>536488</v>
          </cell>
          <cell r="C370">
            <v>9852002</v>
          </cell>
        </row>
        <row r="371">
          <cell r="A371">
            <v>371</v>
          </cell>
          <cell r="B371">
            <v>536638</v>
          </cell>
          <cell r="C371">
            <v>9852120</v>
          </cell>
        </row>
        <row r="372">
          <cell r="A372">
            <v>372</v>
          </cell>
          <cell r="B372">
            <v>536649</v>
          </cell>
          <cell r="C372">
            <v>9852107</v>
          </cell>
        </row>
        <row r="373">
          <cell r="A373">
            <v>373</v>
          </cell>
          <cell r="B373">
            <v>536669</v>
          </cell>
          <cell r="C373">
            <v>9852083</v>
          </cell>
        </row>
        <row r="374">
          <cell r="A374">
            <v>374</v>
          </cell>
          <cell r="B374">
            <v>536669</v>
          </cell>
          <cell r="C374">
            <v>9852076</v>
          </cell>
        </row>
        <row r="375">
          <cell r="A375">
            <v>375</v>
          </cell>
          <cell r="B375">
            <v>536848</v>
          </cell>
          <cell r="C375">
            <v>9852130</v>
          </cell>
        </row>
        <row r="376">
          <cell r="A376">
            <v>376</v>
          </cell>
          <cell r="B376">
            <v>536835</v>
          </cell>
          <cell r="C376">
            <v>9852144</v>
          </cell>
        </row>
        <row r="377">
          <cell r="A377">
            <v>377</v>
          </cell>
          <cell r="B377">
            <v>536807</v>
          </cell>
          <cell r="C377">
            <v>9852133</v>
          </cell>
        </row>
        <row r="378">
          <cell r="A378">
            <v>378</v>
          </cell>
          <cell r="B378">
            <v>536995</v>
          </cell>
          <cell r="C378">
            <v>9852108</v>
          </cell>
        </row>
        <row r="379">
          <cell r="A379">
            <v>379</v>
          </cell>
          <cell r="B379">
            <v>536996</v>
          </cell>
          <cell r="C379">
            <v>9852114</v>
          </cell>
        </row>
        <row r="380">
          <cell r="A380">
            <v>380</v>
          </cell>
          <cell r="B380">
            <v>537174</v>
          </cell>
          <cell r="C380">
            <v>9851908</v>
          </cell>
        </row>
        <row r="381">
          <cell r="A381">
            <v>381</v>
          </cell>
          <cell r="B381">
            <v>537351</v>
          </cell>
          <cell r="C381">
            <v>9852029</v>
          </cell>
        </row>
        <row r="382">
          <cell r="A382">
            <v>382</v>
          </cell>
          <cell r="B382">
            <v>537898</v>
          </cell>
          <cell r="C382">
            <v>9852135</v>
          </cell>
        </row>
        <row r="383">
          <cell r="A383">
            <v>383</v>
          </cell>
          <cell r="B383">
            <v>537883</v>
          </cell>
          <cell r="C383">
            <v>9852113</v>
          </cell>
        </row>
        <row r="384">
          <cell r="A384">
            <v>384</v>
          </cell>
          <cell r="B384">
            <v>537893</v>
          </cell>
          <cell r="C384">
            <v>9852116</v>
          </cell>
        </row>
        <row r="385">
          <cell r="A385">
            <v>385</v>
          </cell>
          <cell r="B385">
            <v>537904</v>
          </cell>
          <cell r="C385">
            <v>9852111</v>
          </cell>
        </row>
        <row r="386">
          <cell r="A386">
            <v>386</v>
          </cell>
          <cell r="B386">
            <v>537918</v>
          </cell>
          <cell r="C386">
            <v>9852122</v>
          </cell>
        </row>
        <row r="387">
          <cell r="A387">
            <v>387</v>
          </cell>
          <cell r="B387">
            <v>537919</v>
          </cell>
          <cell r="C387">
            <v>9852143</v>
          </cell>
        </row>
        <row r="388">
          <cell r="A388">
            <v>388</v>
          </cell>
          <cell r="B388">
            <v>537902</v>
          </cell>
          <cell r="C388">
            <v>9852143</v>
          </cell>
        </row>
        <row r="389">
          <cell r="A389">
            <v>389</v>
          </cell>
          <cell r="B389">
            <v>537909</v>
          </cell>
          <cell r="C389">
            <v>9852119</v>
          </cell>
        </row>
        <row r="390">
          <cell r="A390">
            <v>390</v>
          </cell>
          <cell r="B390">
            <v>537929</v>
          </cell>
          <cell r="C390">
            <v>9852064</v>
          </cell>
        </row>
        <row r="391">
          <cell r="A391">
            <v>391</v>
          </cell>
          <cell r="B391">
            <v>537932</v>
          </cell>
          <cell r="C391">
            <v>9852053</v>
          </cell>
        </row>
        <row r="392">
          <cell r="A392">
            <v>392</v>
          </cell>
          <cell r="B392">
            <v>538033</v>
          </cell>
          <cell r="C392">
            <v>9851637</v>
          </cell>
        </row>
        <row r="393">
          <cell r="A393">
            <v>393</v>
          </cell>
          <cell r="B393">
            <v>538012</v>
          </cell>
          <cell r="C393">
            <v>9851621</v>
          </cell>
        </row>
        <row r="394">
          <cell r="A394">
            <v>394</v>
          </cell>
          <cell r="B394">
            <v>538163</v>
          </cell>
          <cell r="C394">
            <v>9851620</v>
          </cell>
        </row>
        <row r="395">
          <cell r="A395">
            <v>395</v>
          </cell>
          <cell r="B395">
            <v>538146</v>
          </cell>
          <cell r="C395">
            <v>9851600</v>
          </cell>
        </row>
        <row r="396">
          <cell r="A396">
            <v>396</v>
          </cell>
          <cell r="B396">
            <v>538199</v>
          </cell>
          <cell r="C396">
            <v>9851493</v>
          </cell>
        </row>
        <row r="397">
          <cell r="A397">
            <v>397</v>
          </cell>
          <cell r="B397">
            <v>538184</v>
          </cell>
          <cell r="C397">
            <v>9851493</v>
          </cell>
        </row>
        <row r="398">
          <cell r="A398">
            <v>398</v>
          </cell>
          <cell r="B398">
            <v>538219</v>
          </cell>
          <cell r="C398">
            <v>9851404</v>
          </cell>
        </row>
        <row r="399">
          <cell r="A399">
            <v>399</v>
          </cell>
          <cell r="B399">
            <v>538206</v>
          </cell>
          <cell r="C399">
            <v>9851399</v>
          </cell>
        </row>
        <row r="400">
          <cell r="A400">
            <v>400</v>
          </cell>
          <cell r="B400">
            <v>538440</v>
          </cell>
          <cell r="C400">
            <v>9850901</v>
          </cell>
        </row>
        <row r="401">
          <cell r="A401">
            <v>401</v>
          </cell>
          <cell r="B401">
            <v>538449</v>
          </cell>
          <cell r="C401">
            <v>9850905</v>
          </cell>
        </row>
        <row r="402">
          <cell r="A402">
            <v>402</v>
          </cell>
          <cell r="B402">
            <v>538602</v>
          </cell>
          <cell r="C402">
            <v>9850797</v>
          </cell>
        </row>
        <row r="403">
          <cell r="A403">
            <v>403</v>
          </cell>
          <cell r="B403">
            <v>538613</v>
          </cell>
          <cell r="C403">
            <v>9850808</v>
          </cell>
        </row>
        <row r="404">
          <cell r="A404">
            <v>404</v>
          </cell>
          <cell r="B404">
            <v>538912</v>
          </cell>
          <cell r="C404">
            <v>9850703</v>
          </cell>
        </row>
        <row r="405">
          <cell r="A405">
            <v>405</v>
          </cell>
          <cell r="B405">
            <v>538682</v>
          </cell>
          <cell r="C405">
            <v>9850772</v>
          </cell>
        </row>
        <row r="406">
          <cell r="A406">
            <v>406</v>
          </cell>
          <cell r="B406">
            <v>539132</v>
          </cell>
          <cell r="C406">
            <v>9850544</v>
          </cell>
        </row>
        <row r="407">
          <cell r="A407">
            <v>407</v>
          </cell>
          <cell r="B407">
            <v>539145</v>
          </cell>
          <cell r="C407">
            <v>9850531</v>
          </cell>
        </row>
        <row r="408">
          <cell r="A408">
            <v>408</v>
          </cell>
          <cell r="B408">
            <v>539162</v>
          </cell>
          <cell r="C408">
            <v>9850538</v>
          </cell>
        </row>
        <row r="409">
          <cell r="A409">
            <v>409</v>
          </cell>
          <cell r="B409">
            <v>539201</v>
          </cell>
          <cell r="C409">
            <v>9850507</v>
          </cell>
        </row>
        <row r="410">
          <cell r="A410">
            <v>410</v>
          </cell>
          <cell r="B410">
            <v>539249</v>
          </cell>
          <cell r="C410">
            <v>9850389</v>
          </cell>
        </row>
        <row r="411">
          <cell r="A411">
            <v>411</v>
          </cell>
          <cell r="B411">
            <v>539256</v>
          </cell>
          <cell r="C411">
            <v>9850373</v>
          </cell>
        </row>
        <row r="412">
          <cell r="A412">
            <v>412</v>
          </cell>
          <cell r="B412">
            <v>539220</v>
          </cell>
          <cell r="C412">
            <v>9850315</v>
          </cell>
        </row>
        <row r="413">
          <cell r="A413">
            <v>413</v>
          </cell>
          <cell r="B413">
            <v>539214</v>
          </cell>
          <cell r="C413">
            <v>9850208</v>
          </cell>
        </row>
        <row r="414">
          <cell r="A414">
            <v>414</v>
          </cell>
          <cell r="B414">
            <v>539433</v>
          </cell>
          <cell r="C414">
            <v>9849899</v>
          </cell>
        </row>
        <row r="415">
          <cell r="A415">
            <v>415</v>
          </cell>
          <cell r="B415">
            <v>539473</v>
          </cell>
          <cell r="C415">
            <v>9849849</v>
          </cell>
        </row>
        <row r="416">
          <cell r="A416">
            <v>416</v>
          </cell>
          <cell r="B416">
            <v>539550</v>
          </cell>
          <cell r="C416">
            <v>9849650</v>
          </cell>
        </row>
        <row r="417">
          <cell r="A417">
            <v>417</v>
          </cell>
          <cell r="B417">
            <v>539548</v>
          </cell>
          <cell r="C417">
            <v>9849560</v>
          </cell>
        </row>
        <row r="418">
          <cell r="A418">
            <v>418</v>
          </cell>
          <cell r="B418">
            <v>539906</v>
          </cell>
          <cell r="C418">
            <v>9849604</v>
          </cell>
        </row>
        <row r="419">
          <cell r="A419">
            <v>419</v>
          </cell>
          <cell r="B419">
            <v>539907</v>
          </cell>
          <cell r="C419">
            <v>9849584</v>
          </cell>
        </row>
        <row r="420">
          <cell r="A420">
            <v>420</v>
          </cell>
          <cell r="B420">
            <v>540048</v>
          </cell>
          <cell r="C420">
            <v>9849460</v>
          </cell>
        </row>
        <row r="421">
          <cell r="A421">
            <v>421</v>
          </cell>
          <cell r="B421">
            <v>540129</v>
          </cell>
          <cell r="C421">
            <v>9849351</v>
          </cell>
        </row>
        <row r="422">
          <cell r="A422">
            <v>422</v>
          </cell>
          <cell r="B422">
            <v>540113</v>
          </cell>
          <cell r="C422">
            <v>9849340</v>
          </cell>
        </row>
        <row r="423">
          <cell r="A423">
            <v>423</v>
          </cell>
          <cell r="B423">
            <v>540183</v>
          </cell>
          <cell r="C423">
            <v>9849263</v>
          </cell>
        </row>
        <row r="424">
          <cell r="A424">
            <v>424</v>
          </cell>
          <cell r="B424">
            <v>540182</v>
          </cell>
          <cell r="C424">
            <v>9849259</v>
          </cell>
        </row>
        <row r="425">
          <cell r="A425">
            <v>425</v>
          </cell>
          <cell r="B425">
            <v>540193</v>
          </cell>
          <cell r="C425">
            <v>9849243</v>
          </cell>
        </row>
        <row r="426">
          <cell r="A426">
            <v>426</v>
          </cell>
          <cell r="B426">
            <v>540184</v>
          </cell>
          <cell r="C426">
            <v>9849240</v>
          </cell>
        </row>
        <row r="427">
          <cell r="A427">
            <v>427</v>
          </cell>
          <cell r="B427">
            <v>540273</v>
          </cell>
          <cell r="C427">
            <v>9849114</v>
          </cell>
        </row>
        <row r="428">
          <cell r="A428">
            <v>428</v>
          </cell>
          <cell r="B428">
            <v>540265</v>
          </cell>
          <cell r="C428">
            <v>9849112</v>
          </cell>
        </row>
        <row r="429">
          <cell r="A429">
            <v>429</v>
          </cell>
          <cell r="B429">
            <v>540329</v>
          </cell>
          <cell r="C429">
            <v>9848980</v>
          </cell>
        </row>
        <row r="430">
          <cell r="A430">
            <v>430</v>
          </cell>
          <cell r="B430">
            <v>540322</v>
          </cell>
          <cell r="C430">
            <v>9848975</v>
          </cell>
        </row>
        <row r="431">
          <cell r="A431">
            <v>431</v>
          </cell>
          <cell r="B431">
            <v>540331</v>
          </cell>
          <cell r="C431">
            <v>9848978</v>
          </cell>
        </row>
        <row r="432">
          <cell r="A432">
            <v>432</v>
          </cell>
          <cell r="B432">
            <v>540336</v>
          </cell>
          <cell r="C432">
            <v>9848964</v>
          </cell>
        </row>
        <row r="433">
          <cell r="A433">
            <v>433</v>
          </cell>
          <cell r="B433">
            <v>540441</v>
          </cell>
          <cell r="C433">
            <v>9848735</v>
          </cell>
        </row>
        <row r="434">
          <cell r="A434">
            <v>434</v>
          </cell>
          <cell r="B434">
            <v>540433</v>
          </cell>
          <cell r="C434">
            <v>9848733</v>
          </cell>
        </row>
        <row r="435">
          <cell r="A435">
            <v>435</v>
          </cell>
          <cell r="B435">
            <v>540490</v>
          </cell>
          <cell r="C435">
            <v>9848630</v>
          </cell>
        </row>
        <row r="436">
          <cell r="A436">
            <v>436</v>
          </cell>
          <cell r="B436">
            <v>540481</v>
          </cell>
          <cell r="C436">
            <v>9848625</v>
          </cell>
        </row>
        <row r="437">
          <cell r="A437">
            <v>437</v>
          </cell>
          <cell r="B437">
            <v>540514</v>
          </cell>
          <cell r="C437">
            <v>9848565</v>
          </cell>
        </row>
        <row r="438">
          <cell r="A438">
            <v>438</v>
          </cell>
          <cell r="B438">
            <v>540517</v>
          </cell>
          <cell r="C438">
            <v>9848557</v>
          </cell>
        </row>
        <row r="439">
          <cell r="A439">
            <v>439</v>
          </cell>
          <cell r="B439">
            <v>540568</v>
          </cell>
          <cell r="C439">
            <v>9848454</v>
          </cell>
        </row>
        <row r="440">
          <cell r="A440">
            <v>440</v>
          </cell>
          <cell r="B440">
            <v>540613</v>
          </cell>
          <cell r="C440">
            <v>9848371</v>
          </cell>
        </row>
        <row r="441">
          <cell r="A441">
            <v>441</v>
          </cell>
          <cell r="B441">
            <v>540733</v>
          </cell>
          <cell r="C441">
            <v>9848218</v>
          </cell>
        </row>
        <row r="442">
          <cell r="A442">
            <v>442</v>
          </cell>
          <cell r="B442">
            <v>540843</v>
          </cell>
          <cell r="C442">
            <v>9848095</v>
          </cell>
        </row>
        <row r="443">
          <cell r="A443">
            <v>443</v>
          </cell>
          <cell r="B443">
            <v>540990</v>
          </cell>
          <cell r="C443">
            <v>9847848</v>
          </cell>
        </row>
        <row r="444">
          <cell r="A444">
            <v>444</v>
          </cell>
          <cell r="B444">
            <v>540975</v>
          </cell>
          <cell r="C444">
            <v>9847839</v>
          </cell>
        </row>
        <row r="445">
          <cell r="A445">
            <v>445</v>
          </cell>
          <cell r="B445">
            <v>541178</v>
          </cell>
          <cell r="C445">
            <v>9847960</v>
          </cell>
        </row>
        <row r="446">
          <cell r="A446">
            <v>446</v>
          </cell>
          <cell r="B446">
            <v>541185</v>
          </cell>
          <cell r="C446">
            <v>9847950</v>
          </cell>
        </row>
        <row r="447">
          <cell r="A447">
            <v>447</v>
          </cell>
          <cell r="B447">
            <v>541421</v>
          </cell>
          <cell r="C447">
            <v>9848160</v>
          </cell>
        </row>
        <row r="448">
          <cell r="A448">
            <v>448</v>
          </cell>
          <cell r="B448">
            <v>541423</v>
          </cell>
          <cell r="C448">
            <v>9848152</v>
          </cell>
        </row>
        <row r="449">
          <cell r="A449">
            <v>449</v>
          </cell>
          <cell r="B449">
            <v>541521</v>
          </cell>
          <cell r="C449">
            <v>9848193</v>
          </cell>
        </row>
        <row r="450">
          <cell r="A450">
            <v>450</v>
          </cell>
          <cell r="B450">
            <v>541535</v>
          </cell>
          <cell r="C450">
            <v>9848198</v>
          </cell>
        </row>
        <row r="451">
          <cell r="A451">
            <v>451</v>
          </cell>
          <cell r="B451">
            <v>541506</v>
          </cell>
          <cell r="C451">
            <v>9848193</v>
          </cell>
        </row>
        <row r="452">
          <cell r="A452">
            <v>452</v>
          </cell>
          <cell r="B452">
            <v>541540</v>
          </cell>
          <cell r="C452">
            <v>9848206</v>
          </cell>
        </row>
        <row r="453">
          <cell r="A453">
            <v>453</v>
          </cell>
          <cell r="B453">
            <v>541745</v>
          </cell>
          <cell r="C453">
            <v>9848279</v>
          </cell>
        </row>
        <row r="454">
          <cell r="A454">
            <v>454</v>
          </cell>
          <cell r="B454">
            <v>541962</v>
          </cell>
          <cell r="C454">
            <v>9848426</v>
          </cell>
        </row>
        <row r="455">
          <cell r="A455">
            <v>455</v>
          </cell>
          <cell r="B455">
            <v>541979</v>
          </cell>
          <cell r="C455">
            <v>9848443</v>
          </cell>
        </row>
        <row r="456">
          <cell r="A456">
            <v>456</v>
          </cell>
          <cell r="B456">
            <v>541989</v>
          </cell>
          <cell r="C456">
            <v>9848435</v>
          </cell>
        </row>
        <row r="457">
          <cell r="A457">
            <v>457</v>
          </cell>
          <cell r="B457">
            <v>542155</v>
          </cell>
          <cell r="C457">
            <v>9848607</v>
          </cell>
        </row>
        <row r="458">
          <cell r="A458">
            <v>458</v>
          </cell>
          <cell r="B458">
            <v>542165</v>
          </cell>
          <cell r="C458">
            <v>9848595</v>
          </cell>
        </row>
        <row r="459">
          <cell r="A459">
            <v>459</v>
          </cell>
          <cell r="B459">
            <v>542316</v>
          </cell>
          <cell r="C459">
            <v>9848714</v>
          </cell>
        </row>
        <row r="460">
          <cell r="A460">
            <v>460</v>
          </cell>
          <cell r="B460">
            <v>542465</v>
          </cell>
          <cell r="C460">
            <v>9848735</v>
          </cell>
        </row>
        <row r="461">
          <cell r="A461">
            <v>461</v>
          </cell>
          <cell r="B461">
            <v>542462</v>
          </cell>
          <cell r="C461">
            <v>9848751</v>
          </cell>
        </row>
        <row r="462">
          <cell r="A462">
            <v>462</v>
          </cell>
          <cell r="B462">
            <v>542690</v>
          </cell>
          <cell r="C462">
            <v>9848677</v>
          </cell>
        </row>
        <row r="463">
          <cell r="A463">
            <v>463</v>
          </cell>
          <cell r="B463">
            <v>542857</v>
          </cell>
          <cell r="C463">
            <v>9848596</v>
          </cell>
        </row>
        <row r="464">
          <cell r="A464">
            <v>464</v>
          </cell>
          <cell r="B464">
            <v>542852</v>
          </cell>
          <cell r="C464">
            <v>9848587</v>
          </cell>
        </row>
        <row r="465">
          <cell r="A465">
            <v>465</v>
          </cell>
          <cell r="B465">
            <v>542999</v>
          </cell>
          <cell r="C465">
            <v>9848612</v>
          </cell>
        </row>
        <row r="466">
          <cell r="A466">
            <v>466</v>
          </cell>
          <cell r="B466">
            <v>543072</v>
          </cell>
          <cell r="C466">
            <v>9848660</v>
          </cell>
        </row>
        <row r="467">
          <cell r="A467">
            <v>467</v>
          </cell>
          <cell r="B467">
            <v>543063</v>
          </cell>
          <cell r="C467">
            <v>9848672</v>
          </cell>
        </row>
        <row r="468">
          <cell r="A468">
            <v>468</v>
          </cell>
          <cell r="B468">
            <v>543174</v>
          </cell>
          <cell r="C468">
            <v>9848704</v>
          </cell>
        </row>
        <row r="469">
          <cell r="A469">
            <v>469</v>
          </cell>
          <cell r="B469">
            <v>543173</v>
          </cell>
          <cell r="C469">
            <v>9848712</v>
          </cell>
        </row>
        <row r="470">
          <cell r="A470">
            <v>470</v>
          </cell>
          <cell r="B470">
            <v>543551</v>
          </cell>
          <cell r="C470">
            <v>9849282</v>
          </cell>
        </row>
        <row r="471">
          <cell r="A471">
            <v>471</v>
          </cell>
          <cell r="B471">
            <v>543705</v>
          </cell>
          <cell r="C471">
            <v>9849284</v>
          </cell>
        </row>
        <row r="472">
          <cell r="A472">
            <v>472</v>
          </cell>
          <cell r="B472">
            <v>543793</v>
          </cell>
          <cell r="C472">
            <v>9849286</v>
          </cell>
        </row>
        <row r="473">
          <cell r="A473">
            <v>473</v>
          </cell>
          <cell r="B473">
            <v>543795</v>
          </cell>
          <cell r="C473">
            <v>9849297</v>
          </cell>
        </row>
        <row r="474">
          <cell r="A474">
            <v>474</v>
          </cell>
          <cell r="B474">
            <v>544256</v>
          </cell>
          <cell r="C474">
            <v>9849328</v>
          </cell>
        </row>
        <row r="475">
          <cell r="A475">
            <v>475</v>
          </cell>
          <cell r="B475">
            <v>544299</v>
          </cell>
          <cell r="C475">
            <v>9849337</v>
          </cell>
        </row>
        <row r="476">
          <cell r="A476">
            <v>476</v>
          </cell>
          <cell r="B476">
            <v>544286</v>
          </cell>
          <cell r="C476">
            <v>9849344</v>
          </cell>
        </row>
        <row r="477">
          <cell r="A477">
            <v>477</v>
          </cell>
          <cell r="B477">
            <v>544383</v>
          </cell>
          <cell r="C477">
            <v>9849384</v>
          </cell>
        </row>
        <row r="478">
          <cell r="A478">
            <v>478</v>
          </cell>
          <cell r="B478">
            <v>544765</v>
          </cell>
          <cell r="C478">
            <v>9849572</v>
          </cell>
        </row>
        <row r="479">
          <cell r="A479">
            <v>479</v>
          </cell>
          <cell r="B479">
            <v>544776</v>
          </cell>
          <cell r="C479">
            <v>9849587</v>
          </cell>
        </row>
        <row r="480">
          <cell r="A480">
            <v>480</v>
          </cell>
          <cell r="B480">
            <v>545572</v>
          </cell>
          <cell r="C480">
            <v>9849904</v>
          </cell>
        </row>
        <row r="481">
          <cell r="A481">
            <v>481</v>
          </cell>
          <cell r="B481">
            <v>545681</v>
          </cell>
          <cell r="C481">
            <v>9849528</v>
          </cell>
        </row>
        <row r="482">
          <cell r="A482">
            <v>482</v>
          </cell>
          <cell r="B482">
            <v>545769</v>
          </cell>
          <cell r="C482">
            <v>9849359</v>
          </cell>
        </row>
        <row r="483">
          <cell r="A483">
            <v>483</v>
          </cell>
          <cell r="B483">
            <v>545700</v>
          </cell>
          <cell r="C483">
            <v>9849058</v>
          </cell>
        </row>
        <row r="484">
          <cell r="A484">
            <v>484</v>
          </cell>
          <cell r="B484">
            <v>545743</v>
          </cell>
          <cell r="C484">
            <v>9848923</v>
          </cell>
        </row>
        <row r="485">
          <cell r="A485">
            <v>485</v>
          </cell>
          <cell r="B485">
            <v>545758</v>
          </cell>
          <cell r="C485">
            <v>9848855</v>
          </cell>
        </row>
        <row r="486">
          <cell r="A486">
            <v>486</v>
          </cell>
          <cell r="B486">
            <v>545819</v>
          </cell>
          <cell r="C486">
            <v>9848689</v>
          </cell>
        </row>
        <row r="487">
          <cell r="A487">
            <v>487</v>
          </cell>
          <cell r="B487">
            <v>545856</v>
          </cell>
          <cell r="C487">
            <v>9848665</v>
          </cell>
        </row>
        <row r="488">
          <cell r="A488">
            <v>488</v>
          </cell>
          <cell r="B488">
            <v>545834</v>
          </cell>
          <cell r="C488">
            <v>9848656</v>
          </cell>
        </row>
        <row r="489">
          <cell r="A489">
            <v>489</v>
          </cell>
          <cell r="B489">
            <v>545863</v>
          </cell>
          <cell r="C489">
            <v>9848661</v>
          </cell>
        </row>
        <row r="490">
          <cell r="A490">
            <v>490</v>
          </cell>
          <cell r="B490">
            <v>545954</v>
          </cell>
          <cell r="C490">
            <v>9848444</v>
          </cell>
        </row>
        <row r="491">
          <cell r="A491">
            <v>491</v>
          </cell>
          <cell r="B491">
            <v>546003</v>
          </cell>
          <cell r="C491">
            <v>9848466</v>
          </cell>
        </row>
        <row r="492">
          <cell r="A492">
            <v>492</v>
          </cell>
          <cell r="B492">
            <v>546029</v>
          </cell>
          <cell r="C492">
            <v>9848412</v>
          </cell>
        </row>
        <row r="493">
          <cell r="A493">
            <v>493</v>
          </cell>
          <cell r="B493">
            <v>546071</v>
          </cell>
          <cell r="C493">
            <v>9848239</v>
          </cell>
        </row>
        <row r="494">
          <cell r="A494">
            <v>494</v>
          </cell>
          <cell r="B494">
            <v>546094</v>
          </cell>
          <cell r="C494">
            <v>9848286</v>
          </cell>
        </row>
        <row r="495">
          <cell r="A495">
            <v>495</v>
          </cell>
          <cell r="B495">
            <v>546154</v>
          </cell>
          <cell r="C495">
            <v>9848069</v>
          </cell>
        </row>
        <row r="496">
          <cell r="A496">
            <v>496</v>
          </cell>
          <cell r="B496">
            <v>546180</v>
          </cell>
          <cell r="C496">
            <v>9848105</v>
          </cell>
        </row>
        <row r="497">
          <cell r="A497">
            <v>497</v>
          </cell>
          <cell r="B497">
            <v>546267</v>
          </cell>
          <cell r="C497">
            <v>9847893</v>
          </cell>
        </row>
        <row r="498">
          <cell r="A498">
            <v>498</v>
          </cell>
          <cell r="B498">
            <v>546301</v>
          </cell>
          <cell r="C498">
            <v>9847917</v>
          </cell>
        </row>
        <row r="499">
          <cell r="A499">
            <v>499</v>
          </cell>
          <cell r="B499">
            <v>546358</v>
          </cell>
          <cell r="C499">
            <v>9847839</v>
          </cell>
        </row>
        <row r="500">
          <cell r="A500">
            <v>500</v>
          </cell>
          <cell r="B500">
            <v>546359</v>
          </cell>
          <cell r="C500">
            <v>9847884</v>
          </cell>
        </row>
        <row r="501">
          <cell r="A501">
            <v>501</v>
          </cell>
          <cell r="B501">
            <v>546729</v>
          </cell>
          <cell r="C501">
            <v>9847788</v>
          </cell>
        </row>
        <row r="502">
          <cell r="A502">
            <v>502</v>
          </cell>
          <cell r="B502">
            <v>546812</v>
          </cell>
          <cell r="C502">
            <v>9847679</v>
          </cell>
        </row>
        <row r="503">
          <cell r="A503">
            <v>503</v>
          </cell>
          <cell r="B503">
            <v>546990</v>
          </cell>
          <cell r="C503">
            <v>9847580</v>
          </cell>
        </row>
        <row r="504">
          <cell r="A504">
            <v>504</v>
          </cell>
          <cell r="B504">
            <v>546997</v>
          </cell>
          <cell r="C504">
            <v>9847612</v>
          </cell>
        </row>
        <row r="505">
          <cell r="A505">
            <v>505</v>
          </cell>
          <cell r="B505">
            <v>547110</v>
          </cell>
          <cell r="C505">
            <v>9847439</v>
          </cell>
        </row>
        <row r="506">
          <cell r="A506">
            <v>506</v>
          </cell>
          <cell r="B506">
            <v>547145</v>
          </cell>
          <cell r="C506">
            <v>9847439</v>
          </cell>
        </row>
        <row r="507">
          <cell r="A507">
            <v>507</v>
          </cell>
          <cell r="B507">
            <v>547224</v>
          </cell>
          <cell r="C507">
            <v>9847184</v>
          </cell>
        </row>
        <row r="508">
          <cell r="A508">
            <v>508</v>
          </cell>
          <cell r="B508">
            <v>547278</v>
          </cell>
          <cell r="C508">
            <v>9847185</v>
          </cell>
        </row>
        <row r="509">
          <cell r="A509">
            <v>509</v>
          </cell>
          <cell r="B509">
            <v>547262</v>
          </cell>
          <cell r="C509">
            <v>9847152</v>
          </cell>
        </row>
        <row r="510">
          <cell r="A510">
            <v>510</v>
          </cell>
          <cell r="B510">
            <v>547401</v>
          </cell>
          <cell r="C510">
            <v>9846985</v>
          </cell>
        </row>
        <row r="511">
          <cell r="A511">
            <v>511</v>
          </cell>
          <cell r="B511">
            <v>547411</v>
          </cell>
          <cell r="C511">
            <v>9847051</v>
          </cell>
        </row>
        <row r="512">
          <cell r="A512">
            <v>512</v>
          </cell>
          <cell r="B512">
            <v>547375</v>
          </cell>
          <cell r="C512">
            <v>9847035</v>
          </cell>
        </row>
        <row r="513">
          <cell r="A513">
            <v>513</v>
          </cell>
          <cell r="B513">
            <v>547285</v>
          </cell>
          <cell r="C513">
            <v>9846650</v>
          </cell>
        </row>
        <row r="514">
          <cell r="A514">
            <v>514</v>
          </cell>
          <cell r="B514">
            <v>547258</v>
          </cell>
          <cell r="C514">
            <v>9846672</v>
          </cell>
        </row>
        <row r="515">
          <cell r="A515">
            <v>515</v>
          </cell>
          <cell r="B515">
            <v>547159</v>
          </cell>
          <cell r="C515">
            <v>9846135</v>
          </cell>
        </row>
        <row r="516">
          <cell r="A516">
            <v>516</v>
          </cell>
          <cell r="B516">
            <v>547199</v>
          </cell>
          <cell r="C516">
            <v>9846125</v>
          </cell>
        </row>
        <row r="517">
          <cell r="A517">
            <v>517</v>
          </cell>
          <cell r="B517">
            <v>547168</v>
          </cell>
          <cell r="C517">
            <v>9846030</v>
          </cell>
        </row>
        <row r="518">
          <cell r="A518">
            <v>518</v>
          </cell>
          <cell r="B518">
            <v>547192</v>
          </cell>
          <cell r="C518">
            <v>9845905</v>
          </cell>
        </row>
        <row r="519">
          <cell r="A519">
            <v>519</v>
          </cell>
          <cell r="B519">
            <v>547208</v>
          </cell>
          <cell r="C519">
            <v>9845901</v>
          </cell>
        </row>
        <row r="520">
          <cell r="A520">
            <v>520</v>
          </cell>
          <cell r="B520">
            <v>547162</v>
          </cell>
          <cell r="C520">
            <v>9845881</v>
          </cell>
        </row>
        <row r="521">
          <cell r="A521">
            <v>521</v>
          </cell>
          <cell r="B521">
            <v>547203</v>
          </cell>
          <cell r="C521">
            <v>9845845</v>
          </cell>
        </row>
        <row r="522">
          <cell r="A522">
            <v>522</v>
          </cell>
          <cell r="B522">
            <v>547139</v>
          </cell>
          <cell r="C522">
            <v>9845876</v>
          </cell>
        </row>
        <row r="523">
          <cell r="A523">
            <v>523</v>
          </cell>
          <cell r="B523">
            <v>547140</v>
          </cell>
          <cell r="C523">
            <v>9845882</v>
          </cell>
        </row>
        <row r="524">
          <cell r="A524">
            <v>524</v>
          </cell>
          <cell r="B524">
            <v>547370</v>
          </cell>
          <cell r="C524">
            <v>9845619</v>
          </cell>
        </row>
        <row r="525">
          <cell r="A525">
            <v>525</v>
          </cell>
          <cell r="B525">
            <v>547476</v>
          </cell>
          <cell r="C525">
            <v>9845509</v>
          </cell>
        </row>
        <row r="526">
          <cell r="A526">
            <v>526</v>
          </cell>
          <cell r="B526">
            <v>547716</v>
          </cell>
          <cell r="C526">
            <v>9845264</v>
          </cell>
        </row>
        <row r="527">
          <cell r="A527">
            <v>527</v>
          </cell>
          <cell r="B527">
            <v>547684</v>
          </cell>
          <cell r="C527">
            <v>9845241</v>
          </cell>
        </row>
        <row r="528">
          <cell r="A528">
            <v>528</v>
          </cell>
          <cell r="B528">
            <v>547710</v>
          </cell>
          <cell r="C528">
            <v>9845087</v>
          </cell>
        </row>
        <row r="529">
          <cell r="A529">
            <v>529</v>
          </cell>
          <cell r="B529">
            <v>547800</v>
          </cell>
          <cell r="C529">
            <v>9844889</v>
          </cell>
        </row>
        <row r="530">
          <cell r="A530">
            <v>530</v>
          </cell>
          <cell r="B530">
            <v>547739</v>
          </cell>
          <cell r="C530">
            <v>9844851</v>
          </cell>
        </row>
        <row r="531">
          <cell r="A531">
            <v>531</v>
          </cell>
          <cell r="B531">
            <v>547775</v>
          </cell>
          <cell r="C531">
            <v>9844733</v>
          </cell>
        </row>
        <row r="532">
          <cell r="A532">
            <v>532</v>
          </cell>
          <cell r="B532">
            <v>547818</v>
          </cell>
          <cell r="C532">
            <v>9844547</v>
          </cell>
        </row>
        <row r="533">
          <cell r="A533">
            <v>533</v>
          </cell>
          <cell r="B533">
            <v>547846</v>
          </cell>
          <cell r="C533">
            <v>9844552</v>
          </cell>
        </row>
        <row r="534">
          <cell r="A534">
            <v>534</v>
          </cell>
          <cell r="B534">
            <v>548004</v>
          </cell>
          <cell r="C534">
            <v>9843860</v>
          </cell>
        </row>
        <row r="535">
          <cell r="A535">
            <v>535</v>
          </cell>
          <cell r="B535">
            <v>547966</v>
          </cell>
          <cell r="C535">
            <v>9843834</v>
          </cell>
        </row>
        <row r="536">
          <cell r="A536">
            <v>536</v>
          </cell>
          <cell r="B536">
            <v>547927</v>
          </cell>
          <cell r="C536">
            <v>9843343</v>
          </cell>
        </row>
        <row r="537">
          <cell r="A537">
            <v>537</v>
          </cell>
          <cell r="B537">
            <v>547938</v>
          </cell>
          <cell r="C537">
            <v>9843301</v>
          </cell>
        </row>
        <row r="538">
          <cell r="A538">
            <v>538</v>
          </cell>
          <cell r="B538">
            <v>547971</v>
          </cell>
          <cell r="C538">
            <v>9843271</v>
          </cell>
        </row>
        <row r="539">
          <cell r="A539">
            <v>539</v>
          </cell>
          <cell r="B539">
            <v>547933</v>
          </cell>
          <cell r="C539">
            <v>9843268</v>
          </cell>
        </row>
        <row r="540">
          <cell r="A540">
            <v>540</v>
          </cell>
          <cell r="B540">
            <v>548004</v>
          </cell>
          <cell r="C540">
            <v>9842919</v>
          </cell>
        </row>
        <row r="541">
          <cell r="A541">
            <v>541</v>
          </cell>
          <cell r="B541">
            <v>548014</v>
          </cell>
          <cell r="C541">
            <v>9842927</v>
          </cell>
        </row>
        <row r="542">
          <cell r="A542">
            <v>542</v>
          </cell>
          <cell r="B542">
            <v>547952</v>
          </cell>
          <cell r="C542">
            <v>9842586</v>
          </cell>
        </row>
        <row r="543">
          <cell r="A543">
            <v>543</v>
          </cell>
          <cell r="B543">
            <v>547996</v>
          </cell>
          <cell r="C543">
            <v>9842572</v>
          </cell>
        </row>
        <row r="544">
          <cell r="A544">
            <v>544</v>
          </cell>
          <cell r="B544">
            <v>547945</v>
          </cell>
          <cell r="C544">
            <v>9842276</v>
          </cell>
        </row>
        <row r="545">
          <cell r="A545">
            <v>545</v>
          </cell>
          <cell r="B545">
            <v>547948</v>
          </cell>
          <cell r="C545">
            <v>9842116</v>
          </cell>
        </row>
        <row r="546">
          <cell r="A546">
            <v>546</v>
          </cell>
          <cell r="B546">
            <v>547987</v>
          </cell>
          <cell r="C546">
            <v>9842115</v>
          </cell>
        </row>
        <row r="547">
          <cell r="A547">
            <v>547</v>
          </cell>
          <cell r="B547">
            <v>547992</v>
          </cell>
          <cell r="C547">
            <v>9841950</v>
          </cell>
        </row>
        <row r="548">
          <cell r="A548">
            <v>548</v>
          </cell>
          <cell r="B548">
            <v>547995</v>
          </cell>
          <cell r="C548">
            <v>9841953</v>
          </cell>
        </row>
        <row r="549">
          <cell r="A549">
            <v>549</v>
          </cell>
          <cell r="B549">
            <v>547991</v>
          </cell>
          <cell r="C549">
            <v>9841953</v>
          </cell>
        </row>
        <row r="550">
          <cell r="A550">
            <v>550</v>
          </cell>
          <cell r="B550">
            <v>548046</v>
          </cell>
          <cell r="C550">
            <v>9841935</v>
          </cell>
        </row>
        <row r="551">
          <cell r="A551">
            <v>551</v>
          </cell>
          <cell r="B551">
            <v>547947</v>
          </cell>
          <cell r="C551">
            <v>9842183</v>
          </cell>
        </row>
        <row r="552">
          <cell r="A552">
            <v>552</v>
          </cell>
          <cell r="B552">
            <v>548061</v>
          </cell>
          <cell r="C552">
            <v>9841735</v>
          </cell>
        </row>
        <row r="553">
          <cell r="A553">
            <v>553</v>
          </cell>
          <cell r="B553">
            <v>548076</v>
          </cell>
          <cell r="C553">
            <v>9841740</v>
          </cell>
        </row>
        <row r="554">
          <cell r="A554">
            <v>554</v>
          </cell>
          <cell r="B554">
            <v>548216</v>
          </cell>
          <cell r="C554">
            <v>9841162</v>
          </cell>
        </row>
        <row r="555">
          <cell r="A555">
            <v>555</v>
          </cell>
          <cell r="B555">
            <v>548198</v>
          </cell>
          <cell r="C555">
            <v>9841152</v>
          </cell>
        </row>
        <row r="556">
          <cell r="A556">
            <v>556</v>
          </cell>
          <cell r="B556">
            <v>548456</v>
          </cell>
          <cell r="C556">
            <v>9840861</v>
          </cell>
        </row>
        <row r="557">
          <cell r="A557">
            <v>557</v>
          </cell>
          <cell r="B557">
            <v>548436</v>
          </cell>
          <cell r="C557">
            <v>9840843</v>
          </cell>
        </row>
        <row r="558">
          <cell r="A558">
            <v>558</v>
          </cell>
          <cell r="B558">
            <v>549234</v>
          </cell>
          <cell r="C558">
            <v>9839936</v>
          </cell>
        </row>
        <row r="559">
          <cell r="A559">
            <v>559</v>
          </cell>
          <cell r="B559">
            <v>549251</v>
          </cell>
          <cell r="C559">
            <v>9839955</v>
          </cell>
        </row>
        <row r="560">
          <cell r="A560">
            <v>560</v>
          </cell>
          <cell r="B560">
            <v>549800</v>
          </cell>
          <cell r="C560">
            <v>9838988</v>
          </cell>
        </row>
        <row r="561">
          <cell r="A561">
            <v>561</v>
          </cell>
          <cell r="B561">
            <v>549797</v>
          </cell>
          <cell r="C561">
            <v>9838935</v>
          </cell>
        </row>
        <row r="562">
          <cell r="A562">
            <v>562</v>
          </cell>
          <cell r="B562">
            <v>549787</v>
          </cell>
          <cell r="C562">
            <v>9838741</v>
          </cell>
        </row>
        <row r="563">
          <cell r="A563">
            <v>563</v>
          </cell>
          <cell r="B563">
            <v>549802</v>
          </cell>
          <cell r="C563">
            <v>9838742</v>
          </cell>
        </row>
        <row r="564">
          <cell r="A564">
            <v>564</v>
          </cell>
          <cell r="B564">
            <v>549785</v>
          </cell>
          <cell r="C564">
            <v>9838215</v>
          </cell>
        </row>
        <row r="565">
          <cell r="A565">
            <v>565</v>
          </cell>
          <cell r="B565">
            <v>549844</v>
          </cell>
          <cell r="C565">
            <v>9838194</v>
          </cell>
        </row>
        <row r="566">
          <cell r="A566">
            <v>566</v>
          </cell>
          <cell r="B566">
            <v>549793</v>
          </cell>
          <cell r="C566">
            <v>9837817</v>
          </cell>
        </row>
        <row r="567">
          <cell r="A567">
            <v>567</v>
          </cell>
          <cell r="B567">
            <v>549817</v>
          </cell>
          <cell r="C567">
            <v>9837821</v>
          </cell>
        </row>
        <row r="568">
          <cell r="A568">
            <v>568</v>
          </cell>
          <cell r="B568">
            <v>549761</v>
          </cell>
          <cell r="C568">
            <v>9837306</v>
          </cell>
        </row>
        <row r="569">
          <cell r="A569">
            <v>569</v>
          </cell>
          <cell r="B569">
            <v>549777</v>
          </cell>
          <cell r="C569">
            <v>9837289</v>
          </cell>
        </row>
        <row r="570">
          <cell r="A570">
            <v>570</v>
          </cell>
          <cell r="B570">
            <v>549773</v>
          </cell>
          <cell r="C570">
            <v>9837287</v>
          </cell>
        </row>
        <row r="571">
          <cell r="A571">
            <v>571</v>
          </cell>
          <cell r="B571">
            <v>549725</v>
          </cell>
          <cell r="C571">
            <v>9837220</v>
          </cell>
        </row>
        <row r="572">
          <cell r="A572">
            <v>572</v>
          </cell>
          <cell r="B572">
            <v>549727</v>
          </cell>
          <cell r="C572">
            <v>9837205</v>
          </cell>
        </row>
        <row r="573">
          <cell r="A573">
            <v>573</v>
          </cell>
          <cell r="B573">
            <v>549701</v>
          </cell>
          <cell r="C573">
            <v>9837200</v>
          </cell>
        </row>
        <row r="574">
          <cell r="A574">
            <v>574</v>
          </cell>
          <cell r="B574">
            <v>549770</v>
          </cell>
          <cell r="C574">
            <v>9836993</v>
          </cell>
        </row>
        <row r="575">
          <cell r="A575">
            <v>575</v>
          </cell>
          <cell r="B575">
            <v>549750</v>
          </cell>
          <cell r="C575">
            <v>9836977</v>
          </cell>
        </row>
        <row r="576">
          <cell r="A576">
            <v>576</v>
          </cell>
          <cell r="B576">
            <v>549849</v>
          </cell>
          <cell r="C576">
            <v>9836854</v>
          </cell>
        </row>
        <row r="577">
          <cell r="A577">
            <v>577</v>
          </cell>
          <cell r="B577">
            <v>549879</v>
          </cell>
          <cell r="C577">
            <v>9836871</v>
          </cell>
        </row>
        <row r="578">
          <cell r="A578">
            <v>578</v>
          </cell>
          <cell r="B578">
            <v>549902</v>
          </cell>
          <cell r="C578">
            <v>9836778</v>
          </cell>
        </row>
        <row r="579">
          <cell r="A579">
            <v>579</v>
          </cell>
          <cell r="B579">
            <v>549917</v>
          </cell>
          <cell r="C579">
            <v>9836790</v>
          </cell>
        </row>
        <row r="580">
          <cell r="A580">
            <v>580</v>
          </cell>
          <cell r="B580">
            <v>549950</v>
          </cell>
          <cell r="C580">
            <v>9836700</v>
          </cell>
        </row>
        <row r="581">
          <cell r="A581">
            <v>581</v>
          </cell>
          <cell r="B581">
            <v>549972</v>
          </cell>
          <cell r="C581">
            <v>9836703</v>
          </cell>
        </row>
        <row r="582">
          <cell r="A582">
            <v>582</v>
          </cell>
          <cell r="B582">
            <v>550000</v>
          </cell>
          <cell r="C582">
            <v>9836622</v>
          </cell>
        </row>
        <row r="583">
          <cell r="A583">
            <v>583</v>
          </cell>
          <cell r="B583">
            <v>550029</v>
          </cell>
          <cell r="C583">
            <v>9836612</v>
          </cell>
        </row>
        <row r="584">
          <cell r="A584">
            <v>584</v>
          </cell>
          <cell r="B584">
            <v>550064</v>
          </cell>
          <cell r="C584">
            <v>9836449</v>
          </cell>
        </row>
        <row r="585">
          <cell r="A585">
            <v>585</v>
          </cell>
          <cell r="B585">
            <v>550077</v>
          </cell>
          <cell r="C585">
            <v>9836464</v>
          </cell>
        </row>
        <row r="586">
          <cell r="A586">
            <v>586</v>
          </cell>
          <cell r="B586">
            <v>550060</v>
          </cell>
          <cell r="C586">
            <v>9836383</v>
          </cell>
        </row>
        <row r="587">
          <cell r="A587">
            <v>587</v>
          </cell>
          <cell r="B587">
            <v>550099</v>
          </cell>
          <cell r="C587">
            <v>9836373</v>
          </cell>
        </row>
        <row r="588">
          <cell r="A588">
            <v>588</v>
          </cell>
          <cell r="B588">
            <v>550082</v>
          </cell>
          <cell r="C588">
            <v>9836052</v>
          </cell>
        </row>
        <row r="589">
          <cell r="A589">
            <v>589</v>
          </cell>
          <cell r="B589">
            <v>550092</v>
          </cell>
          <cell r="C589">
            <v>9836051</v>
          </cell>
        </row>
        <row r="590">
          <cell r="A590">
            <v>590</v>
          </cell>
          <cell r="B590">
            <v>550100</v>
          </cell>
          <cell r="C590">
            <v>9836076</v>
          </cell>
        </row>
        <row r="591">
          <cell r="A591">
            <v>591</v>
          </cell>
          <cell r="B591">
            <v>550068</v>
          </cell>
          <cell r="C591">
            <v>9836078</v>
          </cell>
        </row>
        <row r="592">
          <cell r="A592">
            <v>592</v>
          </cell>
          <cell r="B592">
            <v>550262</v>
          </cell>
          <cell r="C592">
            <v>9835814</v>
          </cell>
        </row>
        <row r="593">
          <cell r="A593">
            <v>593</v>
          </cell>
          <cell r="B593">
            <v>550224</v>
          </cell>
          <cell r="C593">
            <v>9835776</v>
          </cell>
        </row>
        <row r="594">
          <cell r="A594">
            <v>594</v>
          </cell>
          <cell r="B594">
            <v>550490</v>
          </cell>
          <cell r="C594">
            <v>9835476</v>
          </cell>
        </row>
        <row r="595">
          <cell r="A595">
            <v>595</v>
          </cell>
          <cell r="B595">
            <v>550513</v>
          </cell>
          <cell r="C595">
            <v>9835475</v>
          </cell>
        </row>
        <row r="596">
          <cell r="A596">
            <v>596</v>
          </cell>
          <cell r="B596">
            <v>550546</v>
          </cell>
          <cell r="C596">
            <v>9835195</v>
          </cell>
        </row>
        <row r="597">
          <cell r="A597">
            <v>597</v>
          </cell>
          <cell r="B597">
            <v>550568</v>
          </cell>
          <cell r="C597">
            <v>9835226</v>
          </cell>
        </row>
        <row r="598">
          <cell r="A598">
            <v>598</v>
          </cell>
          <cell r="B598">
            <v>550685</v>
          </cell>
          <cell r="C598">
            <v>9835148</v>
          </cell>
        </row>
        <row r="599">
          <cell r="A599">
            <v>599</v>
          </cell>
          <cell r="B599">
            <v>550695</v>
          </cell>
          <cell r="C599">
            <v>9835187</v>
          </cell>
        </row>
        <row r="600">
          <cell r="A600">
            <v>600</v>
          </cell>
          <cell r="B600">
            <v>550867</v>
          </cell>
          <cell r="C600">
            <v>9835044</v>
          </cell>
        </row>
        <row r="601">
          <cell r="A601">
            <v>601</v>
          </cell>
          <cell r="B601">
            <v>550877</v>
          </cell>
          <cell r="C601">
            <v>9835071</v>
          </cell>
        </row>
        <row r="602">
          <cell r="A602">
            <v>602</v>
          </cell>
          <cell r="B602">
            <v>550958</v>
          </cell>
          <cell r="C602">
            <v>9834873</v>
          </cell>
        </row>
        <row r="603">
          <cell r="A603">
            <v>603</v>
          </cell>
          <cell r="B603">
            <v>550976</v>
          </cell>
          <cell r="C603">
            <v>9834896</v>
          </cell>
        </row>
        <row r="604">
          <cell r="A604">
            <v>604</v>
          </cell>
          <cell r="B604">
            <v>551497</v>
          </cell>
          <cell r="C604">
            <v>9834354</v>
          </cell>
        </row>
        <row r="605">
          <cell r="A605">
            <v>605</v>
          </cell>
          <cell r="B605">
            <v>551527</v>
          </cell>
          <cell r="C605">
            <v>9834297</v>
          </cell>
        </row>
        <row r="606">
          <cell r="A606">
            <v>606</v>
          </cell>
          <cell r="B606">
            <v>551498</v>
          </cell>
          <cell r="C606">
            <v>9834285</v>
          </cell>
        </row>
        <row r="607">
          <cell r="A607">
            <v>607</v>
          </cell>
          <cell r="B607">
            <v>551486</v>
          </cell>
          <cell r="C607">
            <v>9834309</v>
          </cell>
        </row>
        <row r="608">
          <cell r="A608">
            <v>608</v>
          </cell>
          <cell r="B608">
            <v>551476</v>
          </cell>
          <cell r="C608">
            <v>9833836</v>
          </cell>
        </row>
        <row r="609">
          <cell r="A609">
            <v>609</v>
          </cell>
          <cell r="B609">
            <v>551452</v>
          </cell>
          <cell r="C609">
            <v>9833843</v>
          </cell>
        </row>
        <row r="610">
          <cell r="A610">
            <v>610</v>
          </cell>
          <cell r="B610">
            <v>551448</v>
          </cell>
          <cell r="C610">
            <v>9833680</v>
          </cell>
        </row>
        <row r="611">
          <cell r="A611">
            <v>611</v>
          </cell>
          <cell r="B611">
            <v>551422</v>
          </cell>
          <cell r="C611">
            <v>9833697</v>
          </cell>
        </row>
        <row r="612">
          <cell r="A612">
            <v>612</v>
          </cell>
          <cell r="B612">
            <v>551391</v>
          </cell>
          <cell r="C612">
            <v>9833523</v>
          </cell>
        </row>
        <row r="613">
          <cell r="A613">
            <v>613</v>
          </cell>
          <cell r="B613">
            <v>551398</v>
          </cell>
          <cell r="C613">
            <v>9833510</v>
          </cell>
        </row>
        <row r="614">
          <cell r="A614">
            <v>614</v>
          </cell>
          <cell r="B614">
            <v>551415</v>
          </cell>
          <cell r="C614">
            <v>9833515</v>
          </cell>
        </row>
        <row r="615">
          <cell r="A615">
            <v>615</v>
          </cell>
          <cell r="B615">
            <v>551385</v>
          </cell>
          <cell r="C615">
            <v>9833517</v>
          </cell>
        </row>
        <row r="616">
          <cell r="A616">
            <v>616</v>
          </cell>
          <cell r="B616">
            <v>551354</v>
          </cell>
          <cell r="C616">
            <v>9832960</v>
          </cell>
        </row>
        <row r="617">
          <cell r="A617">
            <v>617</v>
          </cell>
          <cell r="B617">
            <v>551373</v>
          </cell>
          <cell r="C617">
            <v>9832966</v>
          </cell>
        </row>
        <row r="618">
          <cell r="A618">
            <v>618</v>
          </cell>
          <cell r="B618">
            <v>551364</v>
          </cell>
          <cell r="C618">
            <v>9832723</v>
          </cell>
        </row>
        <row r="619">
          <cell r="A619">
            <v>619</v>
          </cell>
          <cell r="B619">
            <v>551349</v>
          </cell>
          <cell r="C619">
            <v>9833238</v>
          </cell>
        </row>
        <row r="620">
          <cell r="A620">
            <v>620</v>
          </cell>
          <cell r="B620">
            <v>551335</v>
          </cell>
          <cell r="C620">
            <v>9833236</v>
          </cell>
        </row>
        <row r="621">
          <cell r="A621">
            <v>621</v>
          </cell>
          <cell r="B621">
            <v>551376</v>
          </cell>
          <cell r="C621">
            <v>9832388</v>
          </cell>
        </row>
        <row r="622">
          <cell r="A622">
            <v>622</v>
          </cell>
          <cell r="B622">
            <v>551435</v>
          </cell>
          <cell r="C622">
            <v>9832370</v>
          </cell>
        </row>
        <row r="623">
          <cell r="A623">
            <v>623</v>
          </cell>
          <cell r="B623">
            <v>551381</v>
          </cell>
          <cell r="C623">
            <v>9832452</v>
          </cell>
        </row>
        <row r="624">
          <cell r="A624">
            <v>624</v>
          </cell>
          <cell r="B624">
            <v>551423</v>
          </cell>
          <cell r="C624">
            <v>9832169</v>
          </cell>
        </row>
        <row r="625">
          <cell r="A625">
            <v>625</v>
          </cell>
          <cell r="B625">
            <v>551432</v>
          </cell>
          <cell r="C625">
            <v>9831880</v>
          </cell>
        </row>
        <row r="626">
          <cell r="A626">
            <v>626</v>
          </cell>
          <cell r="B626">
            <v>551461</v>
          </cell>
          <cell r="C626">
            <v>9831898</v>
          </cell>
        </row>
        <row r="627">
          <cell r="A627">
            <v>627</v>
          </cell>
          <cell r="B627">
            <v>551691</v>
          </cell>
          <cell r="C627">
            <v>9831517</v>
          </cell>
        </row>
        <row r="628">
          <cell r="A628">
            <v>628</v>
          </cell>
          <cell r="B628">
            <v>551730</v>
          </cell>
          <cell r="C628">
            <v>9831573</v>
          </cell>
        </row>
        <row r="629">
          <cell r="A629">
            <v>629</v>
          </cell>
          <cell r="B629">
            <v>551735</v>
          </cell>
          <cell r="C629">
            <v>9831532</v>
          </cell>
        </row>
        <row r="630">
          <cell r="A630">
            <v>630</v>
          </cell>
          <cell r="B630">
            <v>551846</v>
          </cell>
          <cell r="C630">
            <v>9831469</v>
          </cell>
        </row>
        <row r="631">
          <cell r="A631">
            <v>631</v>
          </cell>
          <cell r="B631">
            <v>551922</v>
          </cell>
          <cell r="C631">
            <v>9831450</v>
          </cell>
        </row>
        <row r="632">
          <cell r="A632">
            <v>632</v>
          </cell>
          <cell r="B632">
            <v>552043</v>
          </cell>
          <cell r="C632">
            <v>9831454</v>
          </cell>
        </row>
        <row r="633">
          <cell r="A633">
            <v>633</v>
          </cell>
          <cell r="B633">
            <v>552097</v>
          </cell>
          <cell r="C633">
            <v>9831485</v>
          </cell>
        </row>
        <row r="634">
          <cell r="A634">
            <v>634</v>
          </cell>
          <cell r="B634">
            <v>552258</v>
          </cell>
          <cell r="C634">
            <v>9831202</v>
          </cell>
        </row>
        <row r="635">
          <cell r="A635">
            <v>635</v>
          </cell>
          <cell r="B635">
            <v>552270</v>
          </cell>
          <cell r="C635">
            <v>9831169</v>
          </cell>
        </row>
        <row r="636">
          <cell r="A636">
            <v>636</v>
          </cell>
          <cell r="B636">
            <v>552249</v>
          </cell>
          <cell r="C636">
            <v>9831193</v>
          </cell>
        </row>
        <row r="637">
          <cell r="A637">
            <v>637</v>
          </cell>
          <cell r="B637">
            <v>552266</v>
          </cell>
          <cell r="C637">
            <v>9831193</v>
          </cell>
        </row>
        <row r="638">
          <cell r="A638">
            <v>638</v>
          </cell>
          <cell r="B638">
            <v>552245</v>
          </cell>
          <cell r="C638">
            <v>9831163</v>
          </cell>
        </row>
        <row r="639">
          <cell r="A639">
            <v>639</v>
          </cell>
          <cell r="B639">
            <v>552293</v>
          </cell>
          <cell r="C639">
            <v>9831156</v>
          </cell>
        </row>
        <row r="640">
          <cell r="A640">
            <v>640</v>
          </cell>
          <cell r="B640">
            <v>552314</v>
          </cell>
          <cell r="C640">
            <v>9830880</v>
          </cell>
        </row>
        <row r="641">
          <cell r="A641">
            <v>641</v>
          </cell>
          <cell r="B641">
            <v>552294</v>
          </cell>
          <cell r="C641">
            <v>9830891</v>
          </cell>
        </row>
        <row r="642">
          <cell r="A642">
            <v>642</v>
          </cell>
          <cell r="B642">
            <v>552356</v>
          </cell>
          <cell r="C642">
            <v>9830874</v>
          </cell>
        </row>
        <row r="643">
          <cell r="A643">
            <v>643</v>
          </cell>
          <cell r="B643">
            <v>552327</v>
          </cell>
          <cell r="C643">
            <v>9830882</v>
          </cell>
        </row>
        <row r="644">
          <cell r="A644">
            <v>644</v>
          </cell>
          <cell r="B644">
            <v>552297</v>
          </cell>
          <cell r="C644">
            <v>9830558</v>
          </cell>
        </row>
        <row r="645">
          <cell r="A645">
            <v>645</v>
          </cell>
          <cell r="B645">
            <v>552304</v>
          </cell>
          <cell r="C645">
            <v>9830542</v>
          </cell>
        </row>
        <row r="646">
          <cell r="A646">
            <v>646</v>
          </cell>
          <cell r="B646">
            <v>552284</v>
          </cell>
          <cell r="C646">
            <v>9830534</v>
          </cell>
        </row>
        <row r="647">
          <cell r="A647">
            <v>647</v>
          </cell>
          <cell r="B647">
            <v>552315</v>
          </cell>
          <cell r="C647">
            <v>9830548</v>
          </cell>
        </row>
        <row r="648">
          <cell r="A648">
            <v>648</v>
          </cell>
          <cell r="B648">
            <v>552261</v>
          </cell>
          <cell r="C648">
            <v>9830476</v>
          </cell>
        </row>
        <row r="649">
          <cell r="A649">
            <v>649</v>
          </cell>
          <cell r="B649">
            <v>552212</v>
          </cell>
          <cell r="C649">
            <v>9830231</v>
          </cell>
        </row>
        <row r="650">
          <cell r="A650">
            <v>650</v>
          </cell>
          <cell r="B650">
            <v>552211</v>
          </cell>
          <cell r="C650">
            <v>9830228</v>
          </cell>
        </row>
        <row r="651">
          <cell r="A651">
            <v>651</v>
          </cell>
          <cell r="B651">
            <v>552227</v>
          </cell>
          <cell r="C651">
            <v>9830225</v>
          </cell>
        </row>
        <row r="652">
          <cell r="A652">
            <v>652</v>
          </cell>
          <cell r="B652">
            <v>552225</v>
          </cell>
          <cell r="C652">
            <v>9830218</v>
          </cell>
        </row>
        <row r="653">
          <cell r="A653">
            <v>653</v>
          </cell>
          <cell r="B653">
            <v>552188</v>
          </cell>
          <cell r="C653">
            <v>9830038</v>
          </cell>
        </row>
        <row r="654">
          <cell r="A654">
            <v>654</v>
          </cell>
          <cell r="B654">
            <v>552237</v>
          </cell>
          <cell r="C654">
            <v>9830080</v>
          </cell>
        </row>
        <row r="655">
          <cell r="A655">
            <v>655</v>
          </cell>
          <cell r="B655">
            <v>552243</v>
          </cell>
          <cell r="C655">
            <v>9829889</v>
          </cell>
        </row>
        <row r="656">
          <cell r="A656">
            <v>656</v>
          </cell>
          <cell r="B656">
            <v>552148</v>
          </cell>
          <cell r="C656">
            <v>9829776</v>
          </cell>
        </row>
        <row r="657">
          <cell r="A657">
            <v>657</v>
          </cell>
          <cell r="B657">
            <v>552160</v>
          </cell>
          <cell r="C657">
            <v>9829763</v>
          </cell>
        </row>
        <row r="658">
          <cell r="A658">
            <v>658</v>
          </cell>
          <cell r="B658">
            <v>552077</v>
          </cell>
          <cell r="C658">
            <v>9829336</v>
          </cell>
        </row>
        <row r="659">
          <cell r="A659">
            <v>659</v>
          </cell>
          <cell r="B659">
            <v>552080</v>
          </cell>
          <cell r="C659">
            <v>9829198</v>
          </cell>
        </row>
        <row r="660">
          <cell r="A660">
            <v>660</v>
          </cell>
          <cell r="B660">
            <v>552088</v>
          </cell>
          <cell r="C660">
            <v>9829311</v>
          </cell>
        </row>
        <row r="661">
          <cell r="A661">
            <v>661</v>
          </cell>
          <cell r="B661">
            <v>552093</v>
          </cell>
          <cell r="C661">
            <v>9829057</v>
          </cell>
        </row>
        <row r="662">
          <cell r="A662">
            <v>662</v>
          </cell>
          <cell r="B662">
            <v>552098</v>
          </cell>
          <cell r="C662">
            <v>9829112</v>
          </cell>
        </row>
        <row r="663">
          <cell r="A663">
            <v>663</v>
          </cell>
          <cell r="B663">
            <v>552110</v>
          </cell>
          <cell r="C663">
            <v>9829055</v>
          </cell>
        </row>
        <row r="664">
          <cell r="A664">
            <v>664</v>
          </cell>
          <cell r="B664">
            <v>552096</v>
          </cell>
          <cell r="C664">
            <v>9828994</v>
          </cell>
        </row>
        <row r="665">
          <cell r="A665">
            <v>665</v>
          </cell>
          <cell r="B665">
            <v>552159</v>
          </cell>
          <cell r="C665">
            <v>9828993</v>
          </cell>
        </row>
        <row r="666">
          <cell r="A666">
            <v>666</v>
          </cell>
          <cell r="B666">
            <v>552191</v>
          </cell>
          <cell r="C666">
            <v>9828933</v>
          </cell>
        </row>
        <row r="667">
          <cell r="A667">
            <v>667</v>
          </cell>
          <cell r="B667">
            <v>552200</v>
          </cell>
          <cell r="C667">
            <v>9828894</v>
          </cell>
        </row>
        <row r="668">
          <cell r="A668">
            <v>668</v>
          </cell>
          <cell r="B668">
            <v>552221</v>
          </cell>
          <cell r="C668">
            <v>9828853</v>
          </cell>
        </row>
        <row r="669">
          <cell r="A669">
            <v>669</v>
          </cell>
          <cell r="B669">
            <v>552258</v>
          </cell>
          <cell r="C669">
            <v>9828867</v>
          </cell>
        </row>
        <row r="670">
          <cell r="A670">
            <v>670</v>
          </cell>
          <cell r="B670">
            <v>552279</v>
          </cell>
          <cell r="C670">
            <v>9828804</v>
          </cell>
        </row>
        <row r="671">
          <cell r="A671">
            <v>671</v>
          </cell>
          <cell r="B671">
            <v>552462</v>
          </cell>
          <cell r="C671">
            <v>9828511</v>
          </cell>
        </row>
        <row r="672">
          <cell r="A672">
            <v>672</v>
          </cell>
          <cell r="B672">
            <v>552444</v>
          </cell>
          <cell r="C672">
            <v>9828506</v>
          </cell>
        </row>
        <row r="673">
          <cell r="A673">
            <v>673</v>
          </cell>
          <cell r="B673">
            <v>552659</v>
          </cell>
          <cell r="C673">
            <v>9827870</v>
          </cell>
        </row>
        <row r="674">
          <cell r="A674">
            <v>674</v>
          </cell>
          <cell r="B674">
            <v>552685</v>
          </cell>
          <cell r="C674">
            <v>9827879</v>
          </cell>
        </row>
        <row r="675">
          <cell r="A675">
            <v>675</v>
          </cell>
          <cell r="B675">
            <v>552686</v>
          </cell>
          <cell r="C675">
            <v>9827823</v>
          </cell>
        </row>
        <row r="676">
          <cell r="A676">
            <v>676</v>
          </cell>
          <cell r="B676">
            <v>552666</v>
          </cell>
          <cell r="C676">
            <v>9827821</v>
          </cell>
        </row>
        <row r="677">
          <cell r="A677">
            <v>677</v>
          </cell>
          <cell r="B677">
            <v>552698</v>
          </cell>
          <cell r="C677">
            <v>9827826</v>
          </cell>
        </row>
        <row r="678">
          <cell r="A678">
            <v>678</v>
          </cell>
          <cell r="B678">
            <v>552724</v>
          </cell>
          <cell r="C678">
            <v>9827775</v>
          </cell>
        </row>
        <row r="679">
          <cell r="A679">
            <v>679</v>
          </cell>
          <cell r="B679">
            <v>552765</v>
          </cell>
          <cell r="C679">
            <v>9827666</v>
          </cell>
        </row>
        <row r="680">
          <cell r="A680">
            <v>680</v>
          </cell>
          <cell r="B680">
            <v>552793</v>
          </cell>
          <cell r="C680">
            <v>9827672</v>
          </cell>
        </row>
        <row r="681">
          <cell r="A681">
            <v>681</v>
          </cell>
          <cell r="B681">
            <v>552780</v>
          </cell>
          <cell r="C681">
            <v>9827631</v>
          </cell>
        </row>
        <row r="682">
          <cell r="A682">
            <v>682</v>
          </cell>
          <cell r="B682">
            <v>552801</v>
          </cell>
          <cell r="C682">
            <v>9827644</v>
          </cell>
        </row>
        <row r="683">
          <cell r="A683">
            <v>683</v>
          </cell>
          <cell r="B683">
            <v>552853</v>
          </cell>
          <cell r="C683">
            <v>9827542</v>
          </cell>
        </row>
        <row r="684">
          <cell r="A684">
            <v>684</v>
          </cell>
          <cell r="B684">
            <v>552862</v>
          </cell>
          <cell r="C684">
            <v>9827493</v>
          </cell>
        </row>
        <row r="685">
          <cell r="A685">
            <v>685</v>
          </cell>
          <cell r="B685">
            <v>552881</v>
          </cell>
          <cell r="C685">
            <v>9827496</v>
          </cell>
        </row>
        <row r="686">
          <cell r="A686">
            <v>686</v>
          </cell>
          <cell r="B686">
            <v>552941</v>
          </cell>
          <cell r="C686">
            <v>9827302</v>
          </cell>
        </row>
        <row r="687">
          <cell r="A687">
            <v>687</v>
          </cell>
          <cell r="B687">
            <v>552970</v>
          </cell>
          <cell r="C687">
            <v>9827320</v>
          </cell>
        </row>
        <row r="688">
          <cell r="A688">
            <v>688</v>
          </cell>
          <cell r="B688">
            <v>553033</v>
          </cell>
          <cell r="C688">
            <v>9827182</v>
          </cell>
        </row>
        <row r="689">
          <cell r="A689">
            <v>689</v>
          </cell>
          <cell r="B689">
            <v>553053</v>
          </cell>
          <cell r="C689">
            <v>9827188</v>
          </cell>
        </row>
        <row r="690">
          <cell r="A690">
            <v>690</v>
          </cell>
          <cell r="B690">
            <v>553085</v>
          </cell>
          <cell r="C690">
            <v>9827062</v>
          </cell>
        </row>
        <row r="691">
          <cell r="A691">
            <v>691</v>
          </cell>
          <cell r="B691">
            <v>553111</v>
          </cell>
          <cell r="C691">
            <v>9827067</v>
          </cell>
        </row>
        <row r="692">
          <cell r="A692">
            <v>692</v>
          </cell>
          <cell r="B692">
            <v>553153</v>
          </cell>
          <cell r="C692">
            <v>9826979</v>
          </cell>
        </row>
        <row r="693">
          <cell r="A693">
            <v>693</v>
          </cell>
          <cell r="B693">
            <v>553173</v>
          </cell>
          <cell r="C693">
            <v>9826992</v>
          </cell>
        </row>
        <row r="694">
          <cell r="A694">
            <v>694</v>
          </cell>
          <cell r="B694">
            <v>553327</v>
          </cell>
          <cell r="C694">
            <v>9826742</v>
          </cell>
        </row>
        <row r="695">
          <cell r="A695">
            <v>695</v>
          </cell>
          <cell r="B695">
            <v>553283</v>
          </cell>
          <cell r="C695">
            <v>9826727</v>
          </cell>
        </row>
        <row r="696">
          <cell r="A696">
            <v>696</v>
          </cell>
          <cell r="B696">
            <v>553322</v>
          </cell>
          <cell r="C696">
            <v>9826529</v>
          </cell>
        </row>
        <row r="697">
          <cell r="A697">
            <v>697</v>
          </cell>
          <cell r="B697">
            <v>553352</v>
          </cell>
          <cell r="C697">
            <v>9826552</v>
          </cell>
        </row>
        <row r="698">
          <cell r="A698">
            <v>698</v>
          </cell>
          <cell r="B698">
            <v>553382</v>
          </cell>
          <cell r="C698">
            <v>9826520</v>
          </cell>
        </row>
        <row r="699">
          <cell r="A699">
            <v>699</v>
          </cell>
          <cell r="B699">
            <v>668614</v>
          </cell>
          <cell r="C699">
            <v>9972101</v>
          </cell>
        </row>
        <row r="700">
          <cell r="A700">
            <v>700</v>
          </cell>
          <cell r="B700">
            <v>667970</v>
          </cell>
          <cell r="C700">
            <v>9972424</v>
          </cell>
        </row>
        <row r="701">
          <cell r="A701">
            <v>701</v>
          </cell>
          <cell r="B701">
            <v>667976</v>
          </cell>
          <cell r="C701">
            <v>9972435</v>
          </cell>
        </row>
        <row r="702">
          <cell r="A702">
            <v>702</v>
          </cell>
          <cell r="B702">
            <v>667729</v>
          </cell>
          <cell r="C702">
            <v>9972516</v>
          </cell>
        </row>
        <row r="703">
          <cell r="A703">
            <v>703</v>
          </cell>
          <cell r="B703">
            <v>667723</v>
          </cell>
          <cell r="C703">
            <v>9972506</v>
          </cell>
        </row>
        <row r="704">
          <cell r="A704">
            <v>704</v>
          </cell>
          <cell r="B704">
            <v>667725</v>
          </cell>
          <cell r="C704">
            <v>9972517</v>
          </cell>
        </row>
        <row r="705">
          <cell r="A705">
            <v>705</v>
          </cell>
          <cell r="B705">
            <v>667719</v>
          </cell>
          <cell r="C705">
            <v>9972507</v>
          </cell>
        </row>
        <row r="706">
          <cell r="A706">
            <v>706</v>
          </cell>
          <cell r="B706">
            <v>667564</v>
          </cell>
          <cell r="C706">
            <v>9972569</v>
          </cell>
        </row>
        <row r="707">
          <cell r="A707">
            <v>707</v>
          </cell>
          <cell r="B707">
            <v>667560</v>
          </cell>
          <cell r="C707">
            <v>9972558</v>
          </cell>
        </row>
        <row r="708">
          <cell r="A708">
            <v>708</v>
          </cell>
          <cell r="B708">
            <v>666775</v>
          </cell>
          <cell r="C708">
            <v>9972609</v>
          </cell>
        </row>
        <row r="709">
          <cell r="A709">
            <v>709</v>
          </cell>
          <cell r="B709">
            <v>666783</v>
          </cell>
          <cell r="C709">
            <v>9972643</v>
          </cell>
        </row>
        <row r="710">
          <cell r="A710">
            <v>710</v>
          </cell>
          <cell r="B710">
            <v>666787</v>
          </cell>
          <cell r="C710">
            <v>9972609</v>
          </cell>
        </row>
        <row r="711">
          <cell r="A711">
            <v>711</v>
          </cell>
          <cell r="B711">
            <v>666763</v>
          </cell>
          <cell r="C711">
            <v>9972611</v>
          </cell>
        </row>
        <row r="712">
          <cell r="A712">
            <v>712</v>
          </cell>
          <cell r="B712">
            <v>666486</v>
          </cell>
          <cell r="C712">
            <v>9972599</v>
          </cell>
        </row>
        <row r="713">
          <cell r="A713">
            <v>713</v>
          </cell>
          <cell r="B713">
            <v>666480</v>
          </cell>
          <cell r="C713">
            <v>9972577</v>
          </cell>
        </row>
        <row r="714">
          <cell r="A714">
            <v>714</v>
          </cell>
          <cell r="B714">
            <v>666319</v>
          </cell>
          <cell r="C714">
            <v>9972488</v>
          </cell>
        </row>
        <row r="715">
          <cell r="A715">
            <v>715</v>
          </cell>
          <cell r="B715">
            <v>666318</v>
          </cell>
          <cell r="C715">
            <v>9972513</v>
          </cell>
        </row>
        <row r="716">
          <cell r="A716">
            <v>716</v>
          </cell>
          <cell r="B716">
            <v>665869</v>
          </cell>
          <cell r="C716">
            <v>9971898</v>
          </cell>
        </row>
        <row r="717">
          <cell r="A717">
            <v>717</v>
          </cell>
          <cell r="B717">
            <v>665878</v>
          </cell>
          <cell r="C717">
            <v>9971889</v>
          </cell>
        </row>
        <row r="718">
          <cell r="A718">
            <v>718</v>
          </cell>
          <cell r="B718">
            <v>665265</v>
          </cell>
          <cell r="C718">
            <v>9971532</v>
          </cell>
        </row>
        <row r="719">
          <cell r="A719">
            <v>719</v>
          </cell>
          <cell r="B719">
            <v>665268</v>
          </cell>
          <cell r="C719">
            <v>9971524</v>
          </cell>
        </row>
        <row r="720">
          <cell r="A720">
            <v>720</v>
          </cell>
          <cell r="B720">
            <v>664698</v>
          </cell>
          <cell r="C720">
            <v>9971548</v>
          </cell>
        </row>
        <row r="721">
          <cell r="A721">
            <v>721</v>
          </cell>
          <cell r="B721">
            <v>664697</v>
          </cell>
          <cell r="C721">
            <v>9971539</v>
          </cell>
        </row>
        <row r="722">
          <cell r="A722">
            <v>722</v>
          </cell>
          <cell r="B722">
            <v>663890</v>
          </cell>
          <cell r="C722">
            <v>9971295</v>
          </cell>
        </row>
        <row r="723">
          <cell r="A723">
            <v>723</v>
          </cell>
          <cell r="B723">
            <v>663892</v>
          </cell>
          <cell r="C723">
            <v>9971284</v>
          </cell>
        </row>
        <row r="724">
          <cell r="A724">
            <v>724</v>
          </cell>
          <cell r="B724">
            <v>663576</v>
          </cell>
          <cell r="C724">
            <v>9970843</v>
          </cell>
        </row>
        <row r="725">
          <cell r="A725">
            <v>725</v>
          </cell>
          <cell r="B725">
            <v>663560</v>
          </cell>
          <cell r="C725">
            <v>9970847</v>
          </cell>
        </row>
        <row r="726">
          <cell r="A726">
            <v>726</v>
          </cell>
          <cell r="B726">
            <v>663525</v>
          </cell>
          <cell r="C726">
            <v>9970670</v>
          </cell>
        </row>
        <row r="727">
          <cell r="A727">
            <v>727</v>
          </cell>
          <cell r="B727">
            <v>663535</v>
          </cell>
          <cell r="C727">
            <v>9970666</v>
          </cell>
        </row>
        <row r="728">
          <cell r="A728">
            <v>728</v>
          </cell>
          <cell r="B728">
            <v>663163</v>
          </cell>
          <cell r="C728">
            <v>9970327</v>
          </cell>
        </row>
        <row r="729">
          <cell r="A729">
            <v>729</v>
          </cell>
          <cell r="B729">
            <v>663169</v>
          </cell>
          <cell r="C729">
            <v>9970313</v>
          </cell>
        </row>
        <row r="730">
          <cell r="A730">
            <v>730</v>
          </cell>
          <cell r="B730">
            <v>663195</v>
          </cell>
          <cell r="C730">
            <v>9970332</v>
          </cell>
        </row>
        <row r="731">
          <cell r="A731">
            <v>731</v>
          </cell>
          <cell r="B731">
            <v>663163</v>
          </cell>
          <cell r="C731">
            <v>9970309</v>
          </cell>
        </row>
        <row r="732">
          <cell r="A732">
            <v>732</v>
          </cell>
          <cell r="B732">
            <v>663000</v>
          </cell>
          <cell r="C732">
            <v>9970190</v>
          </cell>
        </row>
        <row r="733">
          <cell r="A733">
            <v>733</v>
          </cell>
          <cell r="B733">
            <v>663009</v>
          </cell>
          <cell r="C733">
            <v>9970181</v>
          </cell>
        </row>
        <row r="734">
          <cell r="A734">
            <v>734</v>
          </cell>
          <cell r="B734">
            <v>662854</v>
          </cell>
          <cell r="C734">
            <v>9970072</v>
          </cell>
        </row>
        <row r="735">
          <cell r="A735">
            <v>735</v>
          </cell>
          <cell r="B735">
            <v>662865</v>
          </cell>
          <cell r="C735">
            <v>9970055</v>
          </cell>
        </row>
        <row r="736">
          <cell r="A736">
            <v>736</v>
          </cell>
          <cell r="B736">
            <v>662432</v>
          </cell>
          <cell r="C736">
            <v>9970043</v>
          </cell>
        </row>
        <row r="737">
          <cell r="A737">
            <v>737</v>
          </cell>
          <cell r="B737">
            <v>662427</v>
          </cell>
          <cell r="C737">
            <v>9970027</v>
          </cell>
        </row>
        <row r="738">
          <cell r="A738">
            <v>738</v>
          </cell>
          <cell r="B738">
            <v>661832</v>
          </cell>
          <cell r="C738">
            <v>9970288</v>
          </cell>
        </row>
        <row r="739">
          <cell r="A739">
            <v>739</v>
          </cell>
          <cell r="B739">
            <v>661828</v>
          </cell>
          <cell r="C739">
            <v>9970272</v>
          </cell>
        </row>
        <row r="740">
          <cell r="A740">
            <v>740</v>
          </cell>
          <cell r="B740">
            <v>661800</v>
          </cell>
          <cell r="C740">
            <v>9970303</v>
          </cell>
        </row>
        <row r="741">
          <cell r="A741">
            <v>741</v>
          </cell>
          <cell r="B741">
            <v>661795</v>
          </cell>
          <cell r="C741">
            <v>9970291</v>
          </cell>
        </row>
        <row r="742">
          <cell r="A742">
            <v>742</v>
          </cell>
          <cell r="B742">
            <v>661589</v>
          </cell>
          <cell r="C742">
            <v>9970384</v>
          </cell>
        </row>
        <row r="743">
          <cell r="A743">
            <v>743</v>
          </cell>
          <cell r="B743">
            <v>661585</v>
          </cell>
          <cell r="C743">
            <v>9970372</v>
          </cell>
        </row>
        <row r="744">
          <cell r="A744">
            <v>744</v>
          </cell>
          <cell r="B744">
            <v>661047</v>
          </cell>
          <cell r="C744">
            <v>9970469</v>
          </cell>
        </row>
        <row r="745">
          <cell r="A745">
            <v>745</v>
          </cell>
          <cell r="B745">
            <v>661048</v>
          </cell>
          <cell r="C745">
            <v>9970456</v>
          </cell>
        </row>
        <row r="746">
          <cell r="A746">
            <v>746</v>
          </cell>
          <cell r="B746">
            <v>660806</v>
          </cell>
          <cell r="C746">
            <v>9970294</v>
          </cell>
        </row>
        <row r="747">
          <cell r="A747">
            <v>747</v>
          </cell>
          <cell r="B747">
            <v>660820</v>
          </cell>
          <cell r="C747">
            <v>9970287</v>
          </cell>
        </row>
        <row r="748">
          <cell r="A748">
            <v>748</v>
          </cell>
          <cell r="B748">
            <v>660728</v>
          </cell>
          <cell r="C748">
            <v>9970114</v>
          </cell>
        </row>
        <row r="749">
          <cell r="A749">
            <v>749</v>
          </cell>
          <cell r="B749">
            <v>660738</v>
          </cell>
          <cell r="C749">
            <v>9970109</v>
          </cell>
        </row>
        <row r="750">
          <cell r="A750">
            <v>750</v>
          </cell>
          <cell r="B750">
            <v>660750</v>
          </cell>
          <cell r="C750">
            <v>9970116</v>
          </cell>
        </row>
        <row r="751">
          <cell r="A751">
            <v>751</v>
          </cell>
          <cell r="B751">
            <v>660750</v>
          </cell>
          <cell r="C751">
            <v>9970116</v>
          </cell>
        </row>
        <row r="752">
          <cell r="A752">
            <v>752</v>
          </cell>
          <cell r="B752">
            <v>660750</v>
          </cell>
          <cell r="C752">
            <v>9970116</v>
          </cell>
        </row>
        <row r="753">
          <cell r="A753">
            <v>753</v>
          </cell>
          <cell r="B753">
            <v>660750</v>
          </cell>
          <cell r="C753">
            <v>9970116</v>
          </cell>
        </row>
        <row r="754">
          <cell r="A754">
            <v>754</v>
          </cell>
          <cell r="B754">
            <v>660750</v>
          </cell>
          <cell r="C754">
            <v>9970116</v>
          </cell>
        </row>
        <row r="755">
          <cell r="A755">
            <v>755</v>
          </cell>
          <cell r="B755">
            <v>660750</v>
          </cell>
          <cell r="C755">
            <v>9970116</v>
          </cell>
        </row>
        <row r="756">
          <cell r="A756">
            <v>756</v>
          </cell>
          <cell r="B756">
            <v>660750</v>
          </cell>
          <cell r="C756">
            <v>9970116</v>
          </cell>
        </row>
        <row r="757">
          <cell r="A757">
            <v>757</v>
          </cell>
          <cell r="B757">
            <v>660662</v>
          </cell>
          <cell r="C757">
            <v>9970024</v>
          </cell>
        </row>
        <row r="758">
          <cell r="A758">
            <v>758</v>
          </cell>
          <cell r="B758">
            <v>660676</v>
          </cell>
          <cell r="C758">
            <v>9970006</v>
          </cell>
        </row>
        <row r="759">
          <cell r="A759">
            <v>759</v>
          </cell>
          <cell r="B759">
            <v>660498</v>
          </cell>
          <cell r="C759">
            <v>9969875</v>
          </cell>
        </row>
        <row r="760">
          <cell r="A760">
            <v>760</v>
          </cell>
          <cell r="B760">
            <v>660501</v>
          </cell>
          <cell r="C760">
            <v>9969851</v>
          </cell>
        </row>
        <row r="761">
          <cell r="A761">
            <v>761</v>
          </cell>
          <cell r="B761">
            <v>660374</v>
          </cell>
          <cell r="C761">
            <v>9969771</v>
          </cell>
        </row>
        <row r="762">
          <cell r="A762">
            <v>762</v>
          </cell>
          <cell r="B762">
            <v>660382</v>
          </cell>
          <cell r="C762">
            <v>9969760</v>
          </cell>
        </row>
        <row r="763">
          <cell r="A763">
            <v>763</v>
          </cell>
          <cell r="B763">
            <v>660045</v>
          </cell>
          <cell r="C763">
            <v>9969775</v>
          </cell>
        </row>
        <row r="764">
          <cell r="A764">
            <v>764</v>
          </cell>
          <cell r="B764">
            <v>660047</v>
          </cell>
          <cell r="C764">
            <v>9969792</v>
          </cell>
        </row>
        <row r="765">
          <cell r="A765">
            <v>765</v>
          </cell>
          <cell r="B765">
            <v>659741</v>
          </cell>
          <cell r="C765">
            <v>9969830</v>
          </cell>
        </row>
        <row r="766">
          <cell r="A766">
            <v>766</v>
          </cell>
          <cell r="B766">
            <v>659741</v>
          </cell>
          <cell r="C766">
            <v>9969820</v>
          </cell>
        </row>
        <row r="767">
          <cell r="A767">
            <v>767</v>
          </cell>
          <cell r="B767">
            <v>659474</v>
          </cell>
          <cell r="C767">
            <v>9969638</v>
          </cell>
        </row>
        <row r="768">
          <cell r="A768">
            <v>768</v>
          </cell>
          <cell r="B768">
            <v>659482</v>
          </cell>
          <cell r="C768">
            <v>9969628</v>
          </cell>
        </row>
        <row r="769">
          <cell r="A769">
            <v>769</v>
          </cell>
          <cell r="B769">
            <v>659284</v>
          </cell>
          <cell r="C769">
            <v>9969614</v>
          </cell>
        </row>
        <row r="770">
          <cell r="A770">
            <v>770</v>
          </cell>
          <cell r="B770">
            <v>659285</v>
          </cell>
          <cell r="C770">
            <v>9969599</v>
          </cell>
        </row>
        <row r="771">
          <cell r="A771">
            <v>771</v>
          </cell>
          <cell r="B771">
            <v>659116</v>
          </cell>
          <cell r="C771">
            <v>9969690</v>
          </cell>
        </row>
        <row r="772">
          <cell r="A772">
            <v>772</v>
          </cell>
          <cell r="B772">
            <v>659108</v>
          </cell>
          <cell r="C772">
            <v>9969673</v>
          </cell>
        </row>
        <row r="773">
          <cell r="A773">
            <v>773</v>
          </cell>
          <cell r="B773">
            <v>659010</v>
          </cell>
          <cell r="C773">
            <v>9969766</v>
          </cell>
        </row>
        <row r="774">
          <cell r="A774">
            <v>774</v>
          </cell>
          <cell r="B774">
            <v>658996</v>
          </cell>
          <cell r="C774">
            <v>9969778</v>
          </cell>
        </row>
        <row r="775">
          <cell r="A775">
            <v>775</v>
          </cell>
          <cell r="B775">
            <v>659005</v>
          </cell>
          <cell r="C775">
            <v>9969750</v>
          </cell>
        </row>
        <row r="776">
          <cell r="A776">
            <v>776</v>
          </cell>
          <cell r="B776">
            <v>658995</v>
          </cell>
          <cell r="C776">
            <v>9969760</v>
          </cell>
        </row>
        <row r="777">
          <cell r="A777">
            <v>777</v>
          </cell>
          <cell r="B777">
            <v>658996</v>
          </cell>
          <cell r="C777">
            <v>9969757</v>
          </cell>
        </row>
        <row r="778">
          <cell r="A778">
            <v>778</v>
          </cell>
          <cell r="B778">
            <v>659003</v>
          </cell>
          <cell r="C778">
            <v>9969771</v>
          </cell>
        </row>
        <row r="779">
          <cell r="A779">
            <v>779</v>
          </cell>
          <cell r="B779">
            <v>658830</v>
          </cell>
          <cell r="C779">
            <v>9969909</v>
          </cell>
        </row>
        <row r="780">
          <cell r="A780">
            <v>780</v>
          </cell>
          <cell r="B780">
            <v>658820</v>
          </cell>
          <cell r="C780">
            <v>9969897</v>
          </cell>
        </row>
        <row r="781">
          <cell r="A781">
            <v>781</v>
          </cell>
          <cell r="B781">
            <v>658760</v>
          </cell>
          <cell r="C781">
            <v>9969964</v>
          </cell>
        </row>
        <row r="782">
          <cell r="A782">
            <v>782</v>
          </cell>
          <cell r="B782">
            <v>658738</v>
          </cell>
          <cell r="C782">
            <v>9969981</v>
          </cell>
        </row>
        <row r="783">
          <cell r="A783">
            <v>783</v>
          </cell>
          <cell r="B783">
            <v>658765</v>
          </cell>
          <cell r="C783">
            <v>9969948</v>
          </cell>
        </row>
        <row r="784">
          <cell r="A784">
            <v>784</v>
          </cell>
          <cell r="B784">
            <v>658739</v>
          </cell>
          <cell r="C784">
            <v>9969970</v>
          </cell>
        </row>
        <row r="785">
          <cell r="A785">
            <v>785</v>
          </cell>
          <cell r="B785">
            <v>658751</v>
          </cell>
          <cell r="C785">
            <v>9969949</v>
          </cell>
        </row>
        <row r="786">
          <cell r="A786">
            <v>786</v>
          </cell>
          <cell r="B786">
            <v>658545</v>
          </cell>
          <cell r="C786">
            <v>9970025</v>
          </cell>
        </row>
        <row r="787">
          <cell r="A787">
            <v>787</v>
          </cell>
          <cell r="B787">
            <v>658537</v>
          </cell>
          <cell r="C787">
            <v>9970010</v>
          </cell>
        </row>
        <row r="788">
          <cell r="A788">
            <v>788</v>
          </cell>
          <cell r="B788">
            <v>658431</v>
          </cell>
          <cell r="C788">
            <v>9970042</v>
          </cell>
        </row>
        <row r="789">
          <cell r="A789">
            <v>789</v>
          </cell>
          <cell r="B789">
            <v>658414</v>
          </cell>
          <cell r="C789">
            <v>9970024</v>
          </cell>
        </row>
        <row r="790">
          <cell r="A790">
            <v>790</v>
          </cell>
          <cell r="B790">
            <v>658220</v>
          </cell>
          <cell r="C790">
            <v>9970134</v>
          </cell>
        </row>
        <row r="791">
          <cell r="A791">
            <v>791</v>
          </cell>
          <cell r="B791">
            <v>658215</v>
          </cell>
          <cell r="C791">
            <v>9970119</v>
          </cell>
        </row>
        <row r="792">
          <cell r="A792">
            <v>792</v>
          </cell>
          <cell r="B792">
            <v>658033</v>
          </cell>
          <cell r="C792">
            <v>9970104</v>
          </cell>
        </row>
        <row r="793">
          <cell r="A793">
            <v>793</v>
          </cell>
          <cell r="B793">
            <v>658022</v>
          </cell>
          <cell r="C793">
            <v>9970081</v>
          </cell>
        </row>
        <row r="794">
          <cell r="A794">
            <v>794</v>
          </cell>
          <cell r="B794">
            <v>657831</v>
          </cell>
          <cell r="C794">
            <v>9970075</v>
          </cell>
        </row>
        <row r="795">
          <cell r="A795">
            <v>795</v>
          </cell>
          <cell r="B795">
            <v>657833</v>
          </cell>
          <cell r="C795">
            <v>9970062</v>
          </cell>
        </row>
        <row r="796">
          <cell r="A796">
            <v>796</v>
          </cell>
          <cell r="B796">
            <v>657812</v>
          </cell>
          <cell r="C796">
            <v>9970072</v>
          </cell>
        </row>
        <row r="797">
          <cell r="A797">
            <v>797</v>
          </cell>
          <cell r="B797">
            <v>657822</v>
          </cell>
          <cell r="C797">
            <v>9970059</v>
          </cell>
        </row>
        <row r="798">
          <cell r="A798">
            <v>798</v>
          </cell>
          <cell r="B798">
            <v>657646</v>
          </cell>
          <cell r="C798">
            <v>9969944</v>
          </cell>
        </row>
        <row r="799">
          <cell r="A799">
            <v>799</v>
          </cell>
          <cell r="B799">
            <v>657661</v>
          </cell>
          <cell r="C799">
            <v>9969934</v>
          </cell>
        </row>
        <row r="800">
          <cell r="A800">
            <v>800</v>
          </cell>
          <cell r="B800">
            <v>657475</v>
          </cell>
          <cell r="C800">
            <v>9969754</v>
          </cell>
        </row>
        <row r="801">
          <cell r="A801">
            <v>801</v>
          </cell>
          <cell r="B801">
            <v>657483</v>
          </cell>
          <cell r="C801">
            <v>9969739</v>
          </cell>
        </row>
        <row r="802">
          <cell r="A802">
            <v>802</v>
          </cell>
          <cell r="B802">
            <v>657363</v>
          </cell>
          <cell r="C802">
            <v>9969666</v>
          </cell>
        </row>
        <row r="803">
          <cell r="A803">
            <v>803</v>
          </cell>
          <cell r="B803">
            <v>657372</v>
          </cell>
          <cell r="C803">
            <v>9969654</v>
          </cell>
        </row>
        <row r="804">
          <cell r="A804">
            <v>804</v>
          </cell>
          <cell r="B804">
            <v>657320</v>
          </cell>
          <cell r="C804">
            <v>9969632</v>
          </cell>
        </row>
        <row r="805">
          <cell r="A805">
            <v>805</v>
          </cell>
          <cell r="B805">
            <v>657322</v>
          </cell>
          <cell r="C805">
            <v>9969611</v>
          </cell>
        </row>
        <row r="806">
          <cell r="A806">
            <v>806</v>
          </cell>
          <cell r="B806">
            <v>657231</v>
          </cell>
          <cell r="C806">
            <v>9969558</v>
          </cell>
        </row>
        <row r="807">
          <cell r="A807">
            <v>807</v>
          </cell>
          <cell r="B807">
            <v>657206</v>
          </cell>
          <cell r="C807">
            <v>9969584</v>
          </cell>
        </row>
        <row r="808">
          <cell r="A808">
            <v>808</v>
          </cell>
          <cell r="B808">
            <v>657048</v>
          </cell>
          <cell r="C808">
            <v>9969533</v>
          </cell>
        </row>
        <row r="809">
          <cell r="A809">
            <v>809</v>
          </cell>
          <cell r="B809">
            <v>657050</v>
          </cell>
          <cell r="C809">
            <v>9969518</v>
          </cell>
        </row>
        <row r="810">
          <cell r="A810">
            <v>810</v>
          </cell>
          <cell r="B810">
            <v>656971</v>
          </cell>
          <cell r="C810">
            <v>9969519</v>
          </cell>
        </row>
        <row r="811">
          <cell r="A811">
            <v>811</v>
          </cell>
          <cell r="B811">
            <v>656972</v>
          </cell>
          <cell r="C811">
            <v>9969501</v>
          </cell>
        </row>
        <row r="812">
          <cell r="A812">
            <v>812</v>
          </cell>
          <cell r="B812">
            <v>656742</v>
          </cell>
          <cell r="C812">
            <v>9969549</v>
          </cell>
        </row>
        <row r="813">
          <cell r="A813">
            <v>813</v>
          </cell>
          <cell r="B813">
            <v>656743</v>
          </cell>
          <cell r="C813">
            <v>9969534</v>
          </cell>
        </row>
        <row r="814">
          <cell r="A814">
            <v>814</v>
          </cell>
          <cell r="B814">
            <v>656592</v>
          </cell>
          <cell r="C814">
            <v>9969512</v>
          </cell>
        </row>
        <row r="815">
          <cell r="A815">
            <v>815</v>
          </cell>
          <cell r="B815">
            <v>656591</v>
          </cell>
          <cell r="C815">
            <v>9969495</v>
          </cell>
        </row>
        <row r="816">
          <cell r="A816">
            <v>816</v>
          </cell>
          <cell r="B816">
            <v>656523</v>
          </cell>
          <cell r="C816">
            <v>9969478</v>
          </cell>
        </row>
        <row r="817">
          <cell r="A817">
            <v>817</v>
          </cell>
          <cell r="B817">
            <v>656534</v>
          </cell>
          <cell r="C817">
            <v>9969467</v>
          </cell>
        </row>
        <row r="818">
          <cell r="A818">
            <v>818</v>
          </cell>
          <cell r="B818">
            <v>656446</v>
          </cell>
          <cell r="C818">
            <v>9969387</v>
          </cell>
        </row>
        <row r="819">
          <cell r="A819">
            <v>819</v>
          </cell>
          <cell r="B819">
            <v>656459</v>
          </cell>
          <cell r="C819">
            <v>9969378</v>
          </cell>
        </row>
        <row r="820">
          <cell r="A820">
            <v>820</v>
          </cell>
          <cell r="B820">
            <v>656369</v>
          </cell>
          <cell r="C820">
            <v>9969144</v>
          </cell>
        </row>
        <row r="821">
          <cell r="A821">
            <v>821</v>
          </cell>
          <cell r="B821">
            <v>656385</v>
          </cell>
          <cell r="C821">
            <v>9969151</v>
          </cell>
        </row>
        <row r="822">
          <cell r="A822">
            <v>822</v>
          </cell>
          <cell r="B822">
            <v>656418</v>
          </cell>
          <cell r="C822">
            <v>9969015</v>
          </cell>
        </row>
        <row r="823">
          <cell r="A823">
            <v>823</v>
          </cell>
          <cell r="B823">
            <v>656433</v>
          </cell>
          <cell r="C823">
            <v>9969022</v>
          </cell>
        </row>
        <row r="824">
          <cell r="A824">
            <v>824</v>
          </cell>
          <cell r="B824">
            <v>656267</v>
          </cell>
          <cell r="C824">
            <v>9968557</v>
          </cell>
        </row>
        <row r="825">
          <cell r="A825">
            <v>825</v>
          </cell>
          <cell r="B825">
            <v>656281</v>
          </cell>
          <cell r="C825">
            <v>9968553</v>
          </cell>
        </row>
        <row r="826">
          <cell r="A826">
            <v>826</v>
          </cell>
          <cell r="B826">
            <v>656204</v>
          </cell>
          <cell r="C826">
            <v>9968357</v>
          </cell>
        </row>
        <row r="827">
          <cell r="A827">
            <v>827</v>
          </cell>
          <cell r="B827">
            <v>656219</v>
          </cell>
          <cell r="C827">
            <v>9968351</v>
          </cell>
        </row>
        <row r="828">
          <cell r="A828">
            <v>828</v>
          </cell>
          <cell r="B828">
            <v>656087</v>
          </cell>
          <cell r="C828">
            <v>9968172</v>
          </cell>
        </row>
        <row r="829">
          <cell r="A829">
            <v>829</v>
          </cell>
          <cell r="B829">
            <v>656093</v>
          </cell>
          <cell r="C829">
            <v>9968158</v>
          </cell>
        </row>
        <row r="830">
          <cell r="A830">
            <v>830</v>
          </cell>
          <cell r="B830">
            <v>655813</v>
          </cell>
          <cell r="C830">
            <v>9968060</v>
          </cell>
        </row>
        <row r="831">
          <cell r="A831">
            <v>831</v>
          </cell>
          <cell r="B831">
            <v>655793</v>
          </cell>
          <cell r="C831">
            <v>9968035</v>
          </cell>
        </row>
        <row r="832">
          <cell r="A832">
            <v>832</v>
          </cell>
          <cell r="B832">
            <v>655533</v>
          </cell>
          <cell r="C832">
            <v>9968098</v>
          </cell>
        </row>
        <row r="833">
          <cell r="A833">
            <v>833</v>
          </cell>
          <cell r="B833">
            <v>655538</v>
          </cell>
          <cell r="C833">
            <v>9968076</v>
          </cell>
        </row>
        <row r="834">
          <cell r="A834">
            <v>834</v>
          </cell>
          <cell r="B834">
            <v>655156</v>
          </cell>
          <cell r="C834">
            <v>9968246</v>
          </cell>
        </row>
        <row r="835">
          <cell r="A835">
            <v>835</v>
          </cell>
          <cell r="B835">
            <v>655149</v>
          </cell>
          <cell r="C835">
            <v>9968218</v>
          </cell>
        </row>
        <row r="836">
          <cell r="A836">
            <v>836</v>
          </cell>
          <cell r="B836">
            <v>655086</v>
          </cell>
          <cell r="C836">
            <v>9968339</v>
          </cell>
        </row>
        <row r="837">
          <cell r="A837">
            <v>837</v>
          </cell>
          <cell r="B837">
            <v>655075</v>
          </cell>
          <cell r="C837">
            <v>9968327</v>
          </cell>
        </row>
        <row r="838">
          <cell r="A838">
            <v>838</v>
          </cell>
          <cell r="B838">
            <v>654506</v>
          </cell>
          <cell r="C838">
            <v>9968507</v>
          </cell>
        </row>
        <row r="839">
          <cell r="A839">
            <v>839</v>
          </cell>
          <cell r="B839">
            <v>654506</v>
          </cell>
          <cell r="C839">
            <v>9968496</v>
          </cell>
        </row>
        <row r="840">
          <cell r="A840">
            <v>840</v>
          </cell>
          <cell r="B840">
            <v>654316</v>
          </cell>
          <cell r="C840">
            <v>9968507</v>
          </cell>
        </row>
        <row r="841">
          <cell r="A841">
            <v>841</v>
          </cell>
          <cell r="B841">
            <v>654318</v>
          </cell>
          <cell r="C841">
            <v>9968490</v>
          </cell>
        </row>
        <row r="842">
          <cell r="A842">
            <v>842</v>
          </cell>
          <cell r="B842">
            <v>654094</v>
          </cell>
          <cell r="C842">
            <v>9968456</v>
          </cell>
        </row>
        <row r="843">
          <cell r="A843">
            <v>843</v>
          </cell>
          <cell r="B843">
            <v>654101</v>
          </cell>
          <cell r="C843">
            <v>9968443</v>
          </cell>
        </row>
        <row r="844">
          <cell r="A844">
            <v>844</v>
          </cell>
          <cell r="B844">
            <v>653815</v>
          </cell>
          <cell r="C844">
            <v>9968481</v>
          </cell>
        </row>
        <row r="845">
          <cell r="A845">
            <v>845</v>
          </cell>
          <cell r="B845">
            <v>653811</v>
          </cell>
          <cell r="C845">
            <v>9968462</v>
          </cell>
        </row>
        <row r="846">
          <cell r="A846">
            <v>846</v>
          </cell>
          <cell r="B846">
            <v>653599</v>
          </cell>
          <cell r="C846">
            <v>9968583</v>
          </cell>
        </row>
        <row r="847">
          <cell r="A847">
            <v>847</v>
          </cell>
          <cell r="B847">
            <v>653593</v>
          </cell>
          <cell r="C847">
            <v>9968565</v>
          </cell>
        </row>
        <row r="848">
          <cell r="A848">
            <v>848</v>
          </cell>
          <cell r="B848">
            <v>653495</v>
          </cell>
          <cell r="C848">
            <v>9968699</v>
          </cell>
        </row>
        <row r="849">
          <cell r="A849">
            <v>849</v>
          </cell>
          <cell r="B849">
            <v>653484</v>
          </cell>
          <cell r="C849">
            <v>9968689</v>
          </cell>
        </row>
        <row r="850">
          <cell r="A850">
            <v>850</v>
          </cell>
          <cell r="B850">
            <v>653380</v>
          </cell>
          <cell r="C850">
            <v>9968714</v>
          </cell>
        </row>
        <row r="851">
          <cell r="A851">
            <v>851</v>
          </cell>
          <cell r="B851">
            <v>653403</v>
          </cell>
          <cell r="C851">
            <v>9968735</v>
          </cell>
        </row>
        <row r="852">
          <cell r="A852">
            <v>852</v>
          </cell>
          <cell r="B852">
            <v>653158</v>
          </cell>
          <cell r="C852">
            <v>9968629</v>
          </cell>
        </row>
        <row r="853">
          <cell r="A853">
            <v>853</v>
          </cell>
          <cell r="B853">
            <v>653167</v>
          </cell>
          <cell r="C853">
            <v>9968609</v>
          </cell>
        </row>
        <row r="854">
          <cell r="A854">
            <v>854</v>
          </cell>
          <cell r="B854">
            <v>652950</v>
          </cell>
          <cell r="C854">
            <v>9968515</v>
          </cell>
        </row>
        <row r="855">
          <cell r="A855">
            <v>855</v>
          </cell>
          <cell r="B855">
            <v>652956</v>
          </cell>
          <cell r="C855">
            <v>9968503</v>
          </cell>
        </row>
        <row r="856">
          <cell r="A856">
            <v>856</v>
          </cell>
          <cell r="B856">
            <v>652863</v>
          </cell>
          <cell r="C856">
            <v>9968471</v>
          </cell>
        </row>
        <row r="857">
          <cell r="A857">
            <v>857</v>
          </cell>
          <cell r="B857">
            <v>652870</v>
          </cell>
          <cell r="C857">
            <v>9968456</v>
          </cell>
        </row>
        <row r="858">
          <cell r="A858">
            <v>858</v>
          </cell>
          <cell r="B858">
            <v>652650</v>
          </cell>
          <cell r="C858">
            <v>9968385</v>
          </cell>
        </row>
        <row r="859">
          <cell r="A859">
            <v>859</v>
          </cell>
          <cell r="B859">
            <v>652677</v>
          </cell>
          <cell r="C859">
            <v>9968377</v>
          </cell>
        </row>
        <row r="860">
          <cell r="A860">
            <v>860</v>
          </cell>
          <cell r="B860">
            <v>652489</v>
          </cell>
          <cell r="C860">
            <v>9968353</v>
          </cell>
        </row>
        <row r="861">
          <cell r="A861">
            <v>861</v>
          </cell>
          <cell r="B861">
            <v>652491</v>
          </cell>
          <cell r="C861">
            <v>9968338</v>
          </cell>
        </row>
        <row r="862">
          <cell r="A862">
            <v>862</v>
          </cell>
          <cell r="B862">
            <v>652210</v>
          </cell>
          <cell r="C862">
            <v>9968302</v>
          </cell>
        </row>
        <row r="863">
          <cell r="A863">
            <v>863</v>
          </cell>
          <cell r="B863">
            <v>652221</v>
          </cell>
          <cell r="C863">
            <v>9968285</v>
          </cell>
        </row>
        <row r="864">
          <cell r="A864">
            <v>864</v>
          </cell>
          <cell r="B864">
            <v>652204</v>
          </cell>
          <cell r="C864">
            <v>9968284</v>
          </cell>
        </row>
        <row r="865">
          <cell r="A865">
            <v>865</v>
          </cell>
          <cell r="B865">
            <v>652201</v>
          </cell>
          <cell r="C865">
            <v>9968296</v>
          </cell>
        </row>
        <row r="866">
          <cell r="A866">
            <v>866</v>
          </cell>
          <cell r="B866">
            <v>652094</v>
          </cell>
          <cell r="C866">
            <v>9968145</v>
          </cell>
        </row>
        <row r="867">
          <cell r="A867">
            <v>867</v>
          </cell>
          <cell r="B867">
            <v>652107</v>
          </cell>
          <cell r="C867">
            <v>9968139</v>
          </cell>
        </row>
        <row r="868">
          <cell r="A868">
            <v>868</v>
          </cell>
          <cell r="B868">
            <v>652001</v>
          </cell>
          <cell r="C868">
            <v>9968003</v>
          </cell>
        </row>
        <row r="869">
          <cell r="A869">
            <v>869</v>
          </cell>
          <cell r="B869">
            <v>652008</v>
          </cell>
          <cell r="C869">
            <v>9967992</v>
          </cell>
        </row>
        <row r="870">
          <cell r="A870">
            <v>870</v>
          </cell>
          <cell r="B870">
            <v>651848</v>
          </cell>
          <cell r="C870">
            <v>9967978</v>
          </cell>
        </row>
        <row r="871">
          <cell r="A871">
            <v>871</v>
          </cell>
          <cell r="B871">
            <v>651844</v>
          </cell>
          <cell r="C871">
            <v>9967956</v>
          </cell>
        </row>
        <row r="872">
          <cell r="A872">
            <v>872</v>
          </cell>
          <cell r="B872">
            <v>651679</v>
          </cell>
          <cell r="C872">
            <v>9967897</v>
          </cell>
        </row>
        <row r="873">
          <cell r="A873">
            <v>873</v>
          </cell>
          <cell r="B873">
            <v>651691</v>
          </cell>
          <cell r="C873">
            <v>9967883</v>
          </cell>
        </row>
        <row r="874">
          <cell r="A874">
            <v>874</v>
          </cell>
          <cell r="B874">
            <v>651225</v>
          </cell>
          <cell r="C874">
            <v>9967395</v>
          </cell>
        </row>
        <row r="875">
          <cell r="A875">
            <v>875</v>
          </cell>
          <cell r="B875">
            <v>651229</v>
          </cell>
          <cell r="C875">
            <v>9967384</v>
          </cell>
        </row>
        <row r="876">
          <cell r="A876">
            <v>876</v>
          </cell>
          <cell r="B876">
            <v>650790</v>
          </cell>
          <cell r="C876">
            <v>9967267</v>
          </cell>
        </row>
        <row r="877">
          <cell r="A877">
            <v>877</v>
          </cell>
          <cell r="B877">
            <v>650796</v>
          </cell>
          <cell r="C877">
            <v>9967254</v>
          </cell>
        </row>
        <row r="878">
          <cell r="A878">
            <v>878</v>
          </cell>
          <cell r="B878">
            <v>650396</v>
          </cell>
          <cell r="C878">
            <v>9966878</v>
          </cell>
        </row>
        <row r="879">
          <cell r="A879">
            <v>879</v>
          </cell>
          <cell r="B879">
            <v>650409</v>
          </cell>
          <cell r="C879">
            <v>9966874</v>
          </cell>
        </row>
        <row r="880">
          <cell r="A880">
            <v>880</v>
          </cell>
          <cell r="B880">
            <v>650054</v>
          </cell>
          <cell r="C880">
            <v>9966469</v>
          </cell>
        </row>
        <row r="881">
          <cell r="A881">
            <v>881</v>
          </cell>
          <cell r="B881">
            <v>650064</v>
          </cell>
          <cell r="C881">
            <v>9966455</v>
          </cell>
        </row>
        <row r="882">
          <cell r="A882">
            <v>882</v>
          </cell>
          <cell r="B882">
            <v>649781</v>
          </cell>
          <cell r="C882">
            <v>9966486</v>
          </cell>
        </row>
        <row r="883">
          <cell r="A883">
            <v>883</v>
          </cell>
          <cell r="B883">
            <v>649769</v>
          </cell>
          <cell r="C883">
            <v>9966461</v>
          </cell>
        </row>
        <row r="884">
          <cell r="A884">
            <v>884</v>
          </cell>
          <cell r="B884">
            <v>649562</v>
          </cell>
          <cell r="C884">
            <v>9966408</v>
          </cell>
        </row>
        <row r="885">
          <cell r="A885">
            <v>885</v>
          </cell>
          <cell r="B885">
            <v>649583</v>
          </cell>
          <cell r="C885">
            <v>9966390</v>
          </cell>
        </row>
        <row r="886">
          <cell r="A886">
            <v>886</v>
          </cell>
          <cell r="B886">
            <v>648992</v>
          </cell>
          <cell r="C886">
            <v>9966194</v>
          </cell>
        </row>
        <row r="887">
          <cell r="A887">
            <v>887</v>
          </cell>
          <cell r="B887">
            <v>649008</v>
          </cell>
          <cell r="C887">
            <v>9966183</v>
          </cell>
        </row>
        <row r="888">
          <cell r="A888">
            <v>888</v>
          </cell>
          <cell r="B888">
            <v>648406</v>
          </cell>
          <cell r="C888">
            <v>9966027</v>
          </cell>
        </row>
        <row r="889">
          <cell r="A889">
            <v>889</v>
          </cell>
          <cell r="B889">
            <v>648412</v>
          </cell>
          <cell r="C889">
            <v>9966012</v>
          </cell>
        </row>
        <row r="890">
          <cell r="A890">
            <v>890</v>
          </cell>
          <cell r="B890">
            <v>648259</v>
          </cell>
          <cell r="C890">
            <v>9966188</v>
          </cell>
        </row>
        <row r="891">
          <cell r="A891">
            <v>891</v>
          </cell>
          <cell r="B891">
            <v>648239</v>
          </cell>
          <cell r="C891">
            <v>9966197</v>
          </cell>
        </row>
        <row r="892">
          <cell r="A892">
            <v>892</v>
          </cell>
          <cell r="B892">
            <v>648102</v>
          </cell>
          <cell r="C892">
            <v>9966255</v>
          </cell>
        </row>
        <row r="893">
          <cell r="A893">
            <v>893</v>
          </cell>
          <cell r="B893">
            <v>648098</v>
          </cell>
          <cell r="C893">
            <v>9966238</v>
          </cell>
        </row>
        <row r="894">
          <cell r="A894">
            <v>894</v>
          </cell>
          <cell r="B894">
            <v>647903</v>
          </cell>
          <cell r="C894">
            <v>9966239</v>
          </cell>
        </row>
        <row r="895">
          <cell r="A895">
            <v>895</v>
          </cell>
          <cell r="B895">
            <v>647905</v>
          </cell>
          <cell r="C895">
            <v>9966216</v>
          </cell>
        </row>
        <row r="896">
          <cell r="A896">
            <v>896</v>
          </cell>
          <cell r="B896">
            <v>647902</v>
          </cell>
          <cell r="C896">
            <v>9966233</v>
          </cell>
        </row>
        <row r="897">
          <cell r="A897">
            <v>897</v>
          </cell>
          <cell r="B897">
            <v>647879</v>
          </cell>
          <cell r="C897">
            <v>9966217</v>
          </cell>
        </row>
        <row r="898">
          <cell r="A898">
            <v>898</v>
          </cell>
          <cell r="B898">
            <v>647643</v>
          </cell>
          <cell r="C898">
            <v>9965821</v>
          </cell>
        </row>
        <row r="899">
          <cell r="A899">
            <v>899</v>
          </cell>
          <cell r="B899">
            <v>647656</v>
          </cell>
          <cell r="C899">
            <v>9965813</v>
          </cell>
        </row>
        <row r="900">
          <cell r="A900">
            <v>900</v>
          </cell>
          <cell r="B900">
            <v>646915</v>
          </cell>
          <cell r="C900">
            <v>9964948</v>
          </cell>
        </row>
        <row r="901">
          <cell r="A901">
            <v>901</v>
          </cell>
          <cell r="B901">
            <v>646941</v>
          </cell>
          <cell r="C901">
            <v>9964958</v>
          </cell>
        </row>
        <row r="902">
          <cell r="A902">
            <v>902</v>
          </cell>
          <cell r="B902">
            <v>645904</v>
          </cell>
          <cell r="C902">
            <v>9964420</v>
          </cell>
        </row>
        <row r="903">
          <cell r="A903">
            <v>903</v>
          </cell>
          <cell r="B903">
            <v>645909</v>
          </cell>
          <cell r="C903">
            <v>9964403</v>
          </cell>
        </row>
        <row r="904">
          <cell r="A904">
            <v>904</v>
          </cell>
          <cell r="B904">
            <v>645694</v>
          </cell>
          <cell r="C904">
            <v>9964352</v>
          </cell>
        </row>
        <row r="905">
          <cell r="A905">
            <v>905</v>
          </cell>
          <cell r="B905">
            <v>645702</v>
          </cell>
          <cell r="C905">
            <v>9964336</v>
          </cell>
        </row>
        <row r="906">
          <cell r="A906">
            <v>906</v>
          </cell>
          <cell r="B906">
            <v>645605</v>
          </cell>
          <cell r="C906">
            <v>9964262</v>
          </cell>
        </row>
        <row r="907">
          <cell r="A907">
            <v>907</v>
          </cell>
          <cell r="B907">
            <v>645620</v>
          </cell>
          <cell r="C907">
            <v>9964249</v>
          </cell>
        </row>
        <row r="908">
          <cell r="A908">
            <v>908</v>
          </cell>
          <cell r="B908">
            <v>645262</v>
          </cell>
          <cell r="C908">
            <v>9964144</v>
          </cell>
        </row>
        <row r="909">
          <cell r="A909">
            <v>909</v>
          </cell>
          <cell r="B909">
            <v>645262</v>
          </cell>
          <cell r="C909">
            <v>9964127</v>
          </cell>
        </row>
        <row r="910">
          <cell r="A910">
            <v>910</v>
          </cell>
          <cell r="B910">
            <v>645153</v>
          </cell>
          <cell r="C910">
            <v>9964131</v>
          </cell>
        </row>
        <row r="911">
          <cell r="A911">
            <v>911</v>
          </cell>
          <cell r="B911">
            <v>645175</v>
          </cell>
          <cell r="C911">
            <v>9964122</v>
          </cell>
        </row>
        <row r="912">
          <cell r="A912">
            <v>912</v>
          </cell>
          <cell r="B912">
            <v>644752</v>
          </cell>
          <cell r="C912">
            <v>9963369</v>
          </cell>
        </row>
        <row r="913">
          <cell r="A913">
            <v>913</v>
          </cell>
          <cell r="B913">
            <v>644767</v>
          </cell>
          <cell r="C913">
            <v>9963370</v>
          </cell>
        </row>
        <row r="914">
          <cell r="A914">
            <v>914</v>
          </cell>
          <cell r="B914">
            <v>644753</v>
          </cell>
          <cell r="C914">
            <v>9963263</v>
          </cell>
        </row>
        <row r="915">
          <cell r="A915">
            <v>915</v>
          </cell>
          <cell r="B915">
            <v>644768</v>
          </cell>
          <cell r="C915">
            <v>9963263</v>
          </cell>
        </row>
        <row r="916">
          <cell r="A916">
            <v>916</v>
          </cell>
          <cell r="B916">
            <v>644750</v>
          </cell>
          <cell r="C916">
            <v>9963164</v>
          </cell>
        </row>
        <row r="917">
          <cell r="A917">
            <v>917</v>
          </cell>
          <cell r="B917">
            <v>644765</v>
          </cell>
          <cell r="C917">
            <v>9963164</v>
          </cell>
        </row>
        <row r="918">
          <cell r="A918">
            <v>918</v>
          </cell>
          <cell r="B918">
            <v>644743</v>
          </cell>
          <cell r="C918">
            <v>9962980</v>
          </cell>
        </row>
        <row r="919">
          <cell r="A919">
            <v>919</v>
          </cell>
          <cell r="B919">
            <v>644759</v>
          </cell>
          <cell r="C919">
            <v>9962975</v>
          </cell>
        </row>
        <row r="920">
          <cell r="A920">
            <v>920</v>
          </cell>
          <cell r="B920">
            <v>644541</v>
          </cell>
          <cell r="C920">
            <v>9962815</v>
          </cell>
        </row>
        <row r="921">
          <cell r="A921">
            <v>921</v>
          </cell>
          <cell r="B921">
            <v>644551</v>
          </cell>
          <cell r="C921">
            <v>9962800</v>
          </cell>
        </row>
        <row r="922">
          <cell r="A922">
            <v>922</v>
          </cell>
          <cell r="B922">
            <v>644420</v>
          </cell>
          <cell r="C922">
            <v>9962708</v>
          </cell>
        </row>
        <row r="923">
          <cell r="A923">
            <v>923</v>
          </cell>
          <cell r="B923">
            <v>644432</v>
          </cell>
          <cell r="C923">
            <v>9962697</v>
          </cell>
        </row>
        <row r="924">
          <cell r="A924">
            <v>924</v>
          </cell>
          <cell r="B924">
            <v>644267</v>
          </cell>
          <cell r="C924">
            <v>9962371</v>
          </cell>
        </row>
        <row r="925">
          <cell r="A925">
            <v>925</v>
          </cell>
          <cell r="B925">
            <v>644280</v>
          </cell>
          <cell r="C925">
            <v>9962360</v>
          </cell>
        </row>
        <row r="926">
          <cell r="A926">
            <v>926</v>
          </cell>
          <cell r="B926">
            <v>643175</v>
          </cell>
          <cell r="C926">
            <v>9960654</v>
          </cell>
        </row>
        <row r="927">
          <cell r="A927">
            <v>927</v>
          </cell>
          <cell r="B927">
            <v>643179</v>
          </cell>
          <cell r="C927">
            <v>9960666</v>
          </cell>
        </row>
        <row r="928">
          <cell r="A928">
            <v>928</v>
          </cell>
          <cell r="B928">
            <v>641578</v>
          </cell>
          <cell r="C928">
            <v>9960863</v>
          </cell>
        </row>
        <row r="929">
          <cell r="A929">
            <v>929</v>
          </cell>
          <cell r="B929">
            <v>641558</v>
          </cell>
          <cell r="C929">
            <v>9960860</v>
          </cell>
        </row>
        <row r="930">
          <cell r="A930">
            <v>930</v>
          </cell>
          <cell r="B930">
            <v>641432</v>
          </cell>
          <cell r="C930">
            <v>9960733</v>
          </cell>
        </row>
        <row r="931">
          <cell r="A931">
            <v>931</v>
          </cell>
          <cell r="B931">
            <v>641446</v>
          </cell>
          <cell r="C931">
            <v>9960727</v>
          </cell>
        </row>
        <row r="932">
          <cell r="A932">
            <v>932</v>
          </cell>
          <cell r="B932">
            <v>637880</v>
          </cell>
          <cell r="C932">
            <v>9962731</v>
          </cell>
        </row>
        <row r="933">
          <cell r="A933">
            <v>933</v>
          </cell>
          <cell r="B933">
            <v>637894</v>
          </cell>
          <cell r="C933">
            <v>9962720</v>
          </cell>
        </row>
        <row r="934">
          <cell r="A934">
            <v>934</v>
          </cell>
          <cell r="B934">
            <v>637918</v>
          </cell>
          <cell r="C934">
            <v>9962443</v>
          </cell>
        </row>
        <row r="935">
          <cell r="A935">
            <v>935</v>
          </cell>
          <cell r="B935">
            <v>637926</v>
          </cell>
          <cell r="C935">
            <v>9962440</v>
          </cell>
        </row>
        <row r="936">
          <cell r="A936">
            <v>936</v>
          </cell>
          <cell r="B936">
            <v>637704</v>
          </cell>
          <cell r="C936">
            <v>9962402</v>
          </cell>
        </row>
        <row r="937">
          <cell r="A937">
            <v>937</v>
          </cell>
          <cell r="B937">
            <v>637695</v>
          </cell>
          <cell r="C937">
            <v>9962397</v>
          </cell>
        </row>
        <row r="938">
          <cell r="A938">
            <v>938</v>
          </cell>
          <cell r="B938">
            <v>637640</v>
          </cell>
          <cell r="C938">
            <v>9962468</v>
          </cell>
        </row>
        <row r="939">
          <cell r="A939">
            <v>939</v>
          </cell>
          <cell r="B939">
            <v>637626</v>
          </cell>
          <cell r="C939">
            <v>9962458</v>
          </cell>
        </row>
        <row r="940">
          <cell r="A940">
            <v>940</v>
          </cell>
          <cell r="B940">
            <v>637423</v>
          </cell>
          <cell r="C940">
            <v>9962492</v>
          </cell>
        </row>
        <row r="941">
          <cell r="A941">
            <v>941</v>
          </cell>
          <cell r="B941">
            <v>637427</v>
          </cell>
          <cell r="C941">
            <v>9962481</v>
          </cell>
        </row>
        <row r="942">
          <cell r="A942">
            <v>942</v>
          </cell>
          <cell r="B942">
            <v>637294</v>
          </cell>
          <cell r="C942">
            <v>9962305</v>
          </cell>
        </row>
        <row r="943">
          <cell r="A943">
            <v>943</v>
          </cell>
          <cell r="B943">
            <v>637301</v>
          </cell>
          <cell r="C943">
            <v>9962313</v>
          </cell>
        </row>
        <row r="944">
          <cell r="A944">
            <v>944</v>
          </cell>
          <cell r="B944">
            <v>637154</v>
          </cell>
          <cell r="C944">
            <v>9962478</v>
          </cell>
        </row>
        <row r="945">
          <cell r="A945">
            <v>945</v>
          </cell>
          <cell r="B945">
            <v>637143</v>
          </cell>
          <cell r="C945">
            <v>9962454</v>
          </cell>
        </row>
        <row r="946">
          <cell r="A946">
            <v>946</v>
          </cell>
          <cell r="B946">
            <v>637111</v>
          </cell>
          <cell r="C946">
            <v>9962181</v>
          </cell>
        </row>
        <row r="947">
          <cell r="A947">
            <v>947</v>
          </cell>
          <cell r="B947">
            <v>637117</v>
          </cell>
          <cell r="C947">
            <v>9962185</v>
          </cell>
        </row>
        <row r="948">
          <cell r="A948">
            <v>948</v>
          </cell>
          <cell r="B948">
            <v>636999</v>
          </cell>
          <cell r="C948">
            <v>9962124</v>
          </cell>
        </row>
        <row r="949">
          <cell r="A949">
            <v>949</v>
          </cell>
          <cell r="B949">
            <v>636977</v>
          </cell>
          <cell r="C949">
            <v>9962123</v>
          </cell>
        </row>
        <row r="950">
          <cell r="A950">
            <v>950</v>
          </cell>
          <cell r="B950">
            <v>636841</v>
          </cell>
          <cell r="C950">
            <v>9962248</v>
          </cell>
        </row>
        <row r="951">
          <cell r="A951">
            <v>951</v>
          </cell>
          <cell r="B951">
            <v>636844</v>
          </cell>
          <cell r="C951">
            <v>9962234</v>
          </cell>
        </row>
        <row r="952">
          <cell r="A952">
            <v>952</v>
          </cell>
          <cell r="B952">
            <v>636776</v>
          </cell>
          <cell r="C952">
            <v>9962102</v>
          </cell>
        </row>
        <row r="953">
          <cell r="A953">
            <v>953</v>
          </cell>
          <cell r="B953">
            <v>636780</v>
          </cell>
          <cell r="C953">
            <v>9962088</v>
          </cell>
        </row>
        <row r="954">
          <cell r="A954">
            <v>954</v>
          </cell>
          <cell r="B954">
            <v>636701</v>
          </cell>
          <cell r="C954">
            <v>9962010</v>
          </cell>
        </row>
        <row r="955">
          <cell r="A955">
            <v>955</v>
          </cell>
          <cell r="B955">
            <v>636701</v>
          </cell>
          <cell r="C955">
            <v>9961999</v>
          </cell>
        </row>
        <row r="956">
          <cell r="A956">
            <v>956</v>
          </cell>
          <cell r="B956">
            <v>636572</v>
          </cell>
          <cell r="C956">
            <v>9961926</v>
          </cell>
        </row>
        <row r="957">
          <cell r="A957">
            <v>957</v>
          </cell>
          <cell r="B957">
            <v>636573</v>
          </cell>
          <cell r="C957">
            <v>9961914</v>
          </cell>
        </row>
        <row r="958">
          <cell r="A958">
            <v>958</v>
          </cell>
          <cell r="B958">
            <v>636281</v>
          </cell>
          <cell r="C958">
            <v>9961672</v>
          </cell>
        </row>
        <row r="959">
          <cell r="A959">
            <v>959</v>
          </cell>
          <cell r="B959">
            <v>636285</v>
          </cell>
          <cell r="C959">
            <v>9961686</v>
          </cell>
        </row>
        <row r="960">
          <cell r="A960">
            <v>960</v>
          </cell>
          <cell r="B960">
            <v>636203</v>
          </cell>
          <cell r="C960">
            <v>9961591</v>
          </cell>
        </row>
        <row r="961">
          <cell r="A961">
            <v>961</v>
          </cell>
          <cell r="B961">
            <v>636194</v>
          </cell>
          <cell r="C961">
            <v>9961577</v>
          </cell>
        </row>
        <row r="962">
          <cell r="A962">
            <v>962</v>
          </cell>
          <cell r="B962">
            <v>636062</v>
          </cell>
          <cell r="C962">
            <v>9961659</v>
          </cell>
        </row>
        <row r="963">
          <cell r="A963">
            <v>963</v>
          </cell>
          <cell r="B963">
            <v>636054</v>
          </cell>
          <cell r="C963">
            <v>9961644</v>
          </cell>
        </row>
        <row r="964">
          <cell r="A964">
            <v>964</v>
          </cell>
          <cell r="B964">
            <v>635848</v>
          </cell>
          <cell r="C964">
            <v>9961761</v>
          </cell>
        </row>
        <row r="965">
          <cell r="A965">
            <v>965</v>
          </cell>
          <cell r="B965">
            <v>635840</v>
          </cell>
          <cell r="C965">
            <v>9961747</v>
          </cell>
        </row>
        <row r="966">
          <cell r="A966">
            <v>966</v>
          </cell>
          <cell r="B966">
            <v>635622</v>
          </cell>
          <cell r="C966">
            <v>9961910</v>
          </cell>
        </row>
        <row r="967">
          <cell r="A967">
            <v>967</v>
          </cell>
          <cell r="B967">
            <v>635618</v>
          </cell>
          <cell r="C967">
            <v>9961925</v>
          </cell>
        </row>
        <row r="968">
          <cell r="A968">
            <v>968</v>
          </cell>
          <cell r="B968">
            <v>635407</v>
          </cell>
          <cell r="C968">
            <v>9962044</v>
          </cell>
        </row>
        <row r="969">
          <cell r="A969">
            <v>969</v>
          </cell>
          <cell r="B969">
            <v>635385</v>
          </cell>
          <cell r="C969">
            <v>9962076</v>
          </cell>
        </row>
        <row r="970">
          <cell r="A970">
            <v>970</v>
          </cell>
          <cell r="B970">
            <v>635027</v>
          </cell>
          <cell r="C970">
            <v>9962193</v>
          </cell>
        </row>
        <row r="971">
          <cell r="A971">
            <v>971</v>
          </cell>
          <cell r="B971">
            <v>635026</v>
          </cell>
          <cell r="C971">
            <v>9962206</v>
          </cell>
        </row>
        <row r="972">
          <cell r="A972">
            <v>972</v>
          </cell>
          <cell r="B972">
            <v>634909</v>
          </cell>
          <cell r="C972">
            <v>9962237</v>
          </cell>
        </row>
        <row r="973">
          <cell r="A973">
            <v>973</v>
          </cell>
          <cell r="B973">
            <v>634902</v>
          </cell>
          <cell r="C973">
            <v>9962220</v>
          </cell>
        </row>
        <row r="974">
          <cell r="A974">
            <v>974</v>
          </cell>
          <cell r="B974">
            <v>634790</v>
          </cell>
          <cell r="C974">
            <v>9962333</v>
          </cell>
        </row>
        <row r="975">
          <cell r="A975">
            <v>975</v>
          </cell>
          <cell r="B975">
            <v>634778</v>
          </cell>
          <cell r="C975">
            <v>9962325</v>
          </cell>
        </row>
        <row r="976">
          <cell r="A976">
            <v>976</v>
          </cell>
          <cell r="B976">
            <v>634753</v>
          </cell>
          <cell r="C976">
            <v>9962481</v>
          </cell>
        </row>
        <row r="977">
          <cell r="A977">
            <v>977</v>
          </cell>
          <cell r="B977">
            <v>634742</v>
          </cell>
          <cell r="C977">
            <v>9962488</v>
          </cell>
        </row>
        <row r="978">
          <cell r="A978">
            <v>978</v>
          </cell>
          <cell r="B978">
            <v>634634</v>
          </cell>
          <cell r="C978">
            <v>9962678</v>
          </cell>
        </row>
        <row r="979">
          <cell r="A979">
            <v>979</v>
          </cell>
          <cell r="B979">
            <v>634631</v>
          </cell>
          <cell r="C979">
            <v>9962665</v>
          </cell>
        </row>
        <row r="980">
          <cell r="A980">
            <v>980</v>
          </cell>
          <cell r="B980">
            <v>634498</v>
          </cell>
          <cell r="C980">
            <v>9962713</v>
          </cell>
        </row>
        <row r="981">
          <cell r="A981">
            <v>981</v>
          </cell>
          <cell r="B981">
            <v>634491</v>
          </cell>
          <cell r="C981">
            <v>9962702</v>
          </cell>
        </row>
        <row r="982">
          <cell r="A982">
            <v>982</v>
          </cell>
          <cell r="B982">
            <v>634264</v>
          </cell>
          <cell r="C982">
            <v>9962939</v>
          </cell>
        </row>
        <row r="983">
          <cell r="A983">
            <v>983</v>
          </cell>
          <cell r="B983">
            <v>634272</v>
          </cell>
          <cell r="C983">
            <v>9962920</v>
          </cell>
        </row>
        <row r="984">
          <cell r="A984">
            <v>984</v>
          </cell>
          <cell r="B984">
            <v>634020</v>
          </cell>
          <cell r="C984">
            <v>9962938</v>
          </cell>
        </row>
        <row r="985">
          <cell r="A985">
            <v>985</v>
          </cell>
          <cell r="B985">
            <v>634030</v>
          </cell>
          <cell r="C985">
            <v>9962959</v>
          </cell>
        </row>
        <row r="986">
          <cell r="A986">
            <v>986</v>
          </cell>
          <cell r="B986">
            <v>633864</v>
          </cell>
          <cell r="C986">
            <v>9963011</v>
          </cell>
        </row>
        <row r="987">
          <cell r="A987">
            <v>987</v>
          </cell>
          <cell r="B987">
            <v>633875</v>
          </cell>
          <cell r="C987">
            <v>9963021</v>
          </cell>
        </row>
        <row r="988">
          <cell r="A988">
            <v>988</v>
          </cell>
          <cell r="B988">
            <v>633723</v>
          </cell>
          <cell r="C988">
            <v>9963037</v>
          </cell>
        </row>
        <row r="989">
          <cell r="A989">
            <v>989</v>
          </cell>
          <cell r="B989">
            <v>633718</v>
          </cell>
          <cell r="C989">
            <v>9963026</v>
          </cell>
        </row>
        <row r="990">
          <cell r="A990">
            <v>990</v>
          </cell>
          <cell r="B990">
            <v>633488</v>
          </cell>
          <cell r="C990">
            <v>9963113</v>
          </cell>
        </row>
        <row r="991">
          <cell r="A991">
            <v>991</v>
          </cell>
          <cell r="B991">
            <v>633484</v>
          </cell>
          <cell r="C991">
            <v>9963100</v>
          </cell>
        </row>
        <row r="992">
          <cell r="A992">
            <v>992</v>
          </cell>
          <cell r="B992">
            <v>633314</v>
          </cell>
          <cell r="C992">
            <v>9963124</v>
          </cell>
        </row>
        <row r="993">
          <cell r="A993">
            <v>993</v>
          </cell>
          <cell r="B993">
            <v>633309</v>
          </cell>
          <cell r="C993">
            <v>9963112</v>
          </cell>
        </row>
        <row r="994">
          <cell r="A994">
            <v>994</v>
          </cell>
          <cell r="B994">
            <v>633166</v>
          </cell>
          <cell r="C994">
            <v>9963121</v>
          </cell>
        </row>
        <row r="995">
          <cell r="A995">
            <v>995</v>
          </cell>
          <cell r="B995">
            <v>633176</v>
          </cell>
          <cell r="C995">
            <v>9963134</v>
          </cell>
        </row>
        <row r="996">
          <cell r="A996">
            <v>996</v>
          </cell>
          <cell r="B996">
            <v>632661</v>
          </cell>
          <cell r="C996">
            <v>9963079</v>
          </cell>
        </row>
        <row r="997">
          <cell r="A997">
            <v>997</v>
          </cell>
          <cell r="B997">
            <v>632656</v>
          </cell>
          <cell r="C997">
            <v>9963094</v>
          </cell>
        </row>
        <row r="998">
          <cell r="A998">
            <v>998</v>
          </cell>
          <cell r="B998">
            <v>632489</v>
          </cell>
          <cell r="C998">
            <v>9963128</v>
          </cell>
        </row>
        <row r="999">
          <cell r="A999">
            <v>999</v>
          </cell>
          <cell r="B999">
            <v>632505</v>
          </cell>
          <cell r="C999">
            <v>9963138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PU Obra Civil"/>
      <sheetName val="Presupuesto"/>
      <sheetName val="Cronograma"/>
      <sheetName val="Detalles"/>
      <sheetName val="Base de Datos"/>
      <sheetName val="Equipos"/>
      <sheetName val="Mano de Obra"/>
      <sheetName val="Materiales"/>
      <sheetName val="Transporte"/>
    </sheetNames>
    <sheetDataSet>
      <sheetData sheetId="4">
        <row r="3">
          <cell r="A3">
            <v>1</v>
          </cell>
          <cell r="B3" t="str">
            <v>S/N</v>
          </cell>
          <cell r="C3" t="str">
            <v>REPLANTEO Y NIVELACIÓN</v>
          </cell>
          <cell r="D3" t="str">
            <v>M2</v>
          </cell>
          <cell r="E3">
            <v>0.17</v>
          </cell>
          <cell r="F3">
            <v>0.04</v>
          </cell>
          <cell r="G3">
            <v>0.21</v>
          </cell>
          <cell r="H3">
            <v>0.002</v>
          </cell>
        </row>
        <row r="4">
          <cell r="A4">
            <v>2</v>
          </cell>
          <cell r="B4" t="str">
            <v>302-1</v>
          </cell>
          <cell r="C4" t="str">
            <v>DESBROCE, DESBOSQUE Y LIMPIEZA</v>
          </cell>
          <cell r="D4" t="str">
            <v>HA.</v>
          </cell>
          <cell r="E4">
            <v>258.8</v>
          </cell>
          <cell r="F4">
            <v>56.94</v>
          </cell>
          <cell r="G4">
            <v>315.74</v>
          </cell>
          <cell r="H4">
            <v>2.7</v>
          </cell>
        </row>
        <row r="5">
          <cell r="A5">
            <v>3</v>
          </cell>
          <cell r="B5" t="str">
            <v>610-(1)</v>
          </cell>
          <cell r="C5" t="str">
            <v>BORDILLO CUNETA DE HORMIGÓN (F'C=210 KG/CM2)</v>
          </cell>
          <cell r="D5" t="str">
            <v>M</v>
          </cell>
          <cell r="E5">
            <v>23.21</v>
          </cell>
          <cell r="F5">
            <v>5.11</v>
          </cell>
          <cell r="G5">
            <v>28.32</v>
          </cell>
          <cell r="H5">
            <v>0.09</v>
          </cell>
        </row>
        <row r="6">
          <cell r="A6">
            <v>4</v>
          </cell>
          <cell r="B6" t="str">
            <v>610-(2)</v>
          </cell>
          <cell r="C6" t="str">
            <v>ACERAS DE HORMIGÓN SIMPLE f'c= 210 kg/cm2. (e= 10 cm.)</v>
          </cell>
          <cell r="D6" t="str">
            <v>M2</v>
          </cell>
          <cell r="E6">
            <v>16.83</v>
          </cell>
          <cell r="F6">
            <v>3.7</v>
          </cell>
          <cell r="G6">
            <v>20.53</v>
          </cell>
          <cell r="H6">
            <v>0.09</v>
          </cell>
        </row>
        <row r="7">
          <cell r="A7">
            <v>5</v>
          </cell>
          <cell r="B7" t="str">
            <v>303-2 (2)</v>
          </cell>
          <cell r="C7" t="str">
            <v>EXCAVACIÓN EN SUELO</v>
          </cell>
          <cell r="D7" t="str">
            <v>M3</v>
          </cell>
          <cell r="E7">
            <v>1.49</v>
          </cell>
          <cell r="F7">
            <v>0.33</v>
          </cell>
          <cell r="G7">
            <v>1.82</v>
          </cell>
          <cell r="H7">
            <v>0.01</v>
          </cell>
        </row>
        <row r="8">
          <cell r="A8">
            <v>6</v>
          </cell>
          <cell r="B8" t="str">
            <v>305-2(1)E</v>
          </cell>
          <cell r="C8" t="str">
            <v>RELLENO COMPACTADO</v>
          </cell>
          <cell r="D8" t="str">
            <v>M3</v>
          </cell>
          <cell r="E8">
            <v>0.66</v>
          </cell>
          <cell r="F8">
            <v>0.15</v>
          </cell>
          <cell r="G8">
            <v>0.81</v>
          </cell>
          <cell r="H8">
            <v>0.006</v>
          </cell>
        </row>
        <row r="9">
          <cell r="A9">
            <v>7</v>
          </cell>
          <cell r="B9" t="str">
            <v>308-2 (1)</v>
          </cell>
          <cell r="C9" t="str">
            <v>ACABADO DE LA OBRA BÁSICA EXISTENTE</v>
          </cell>
          <cell r="D9" t="str">
            <v>M2</v>
          </cell>
          <cell r="E9">
            <v>0.29</v>
          </cell>
          <cell r="F9">
            <v>0.06</v>
          </cell>
          <cell r="G9">
            <v>0.35</v>
          </cell>
          <cell r="H9">
            <v>0.003</v>
          </cell>
        </row>
        <row r="10">
          <cell r="A10">
            <v>8</v>
          </cell>
          <cell r="B10" t="str">
            <v>308-4 (1)</v>
          </cell>
          <cell r="C10" t="str">
            <v>LIMPIEZA DE DERRUMBE</v>
          </cell>
          <cell r="D10" t="str">
            <v>M3</v>
          </cell>
          <cell r="E10">
            <v>1.28</v>
          </cell>
          <cell r="F10">
            <v>0.28</v>
          </cell>
          <cell r="G10">
            <v>1.56</v>
          </cell>
          <cell r="H10">
            <v>0.014</v>
          </cell>
        </row>
        <row r="11">
          <cell r="A11">
            <v>9</v>
          </cell>
          <cell r="B11" t="str">
            <v>301-2.04 (2) E</v>
          </cell>
          <cell r="C11" t="str">
            <v>REMOCIÓN DE POSTES DE ALUMBRADO PÚBLICO</v>
          </cell>
          <cell r="D11" t="str">
            <v>U</v>
          </cell>
          <cell r="E11">
            <v>69.23</v>
          </cell>
          <cell r="F11">
            <v>15.23</v>
          </cell>
          <cell r="G11">
            <v>84.46</v>
          </cell>
          <cell r="H11">
            <v>3</v>
          </cell>
        </row>
        <row r="12">
          <cell r="A12">
            <v>10</v>
          </cell>
          <cell r="B12" t="str">
            <v>706-(2) E</v>
          </cell>
          <cell r="C12" t="str">
            <v>REPOSICIÓN DE POSTES DE ALUMBRADO PÚBLICO (postes nuevos)</v>
          </cell>
          <cell r="D12" t="str">
            <v>U</v>
          </cell>
          <cell r="E12">
            <v>224.63</v>
          </cell>
          <cell r="F12">
            <v>49.42</v>
          </cell>
          <cell r="G12">
            <v>274.05</v>
          </cell>
          <cell r="H12">
            <v>180</v>
          </cell>
        </row>
        <row r="13">
          <cell r="A13">
            <v>11</v>
          </cell>
          <cell r="B13" t="str">
            <v>301-2.07(1)</v>
          </cell>
          <cell r="C13" t="str">
            <v>DESMONTAJE Y MONTAJE DE POSTES DE TENDIDO ELECTRICO</v>
          </cell>
          <cell r="D13" t="str">
            <v>U</v>
          </cell>
          <cell r="E13">
            <v>547.59</v>
          </cell>
          <cell r="F13">
            <v>120.47</v>
          </cell>
          <cell r="G13">
            <v>668.06</v>
          </cell>
          <cell r="H13">
            <v>4</v>
          </cell>
        </row>
        <row r="14">
          <cell r="A14">
            <v>12</v>
          </cell>
          <cell r="B14" t="str">
            <v>301-2.06 (4)</v>
          </cell>
          <cell r="C14" t="str">
            <v>RECONSTRUCCIÓN DE CERCAS DE ALAMBRE DE PÚAS (CUATRO LINEAS) </v>
          </cell>
          <cell r="D14" t="str">
            <v>M</v>
          </cell>
          <cell r="E14">
            <v>0.58</v>
          </cell>
          <cell r="F14">
            <v>0.13</v>
          </cell>
          <cell r="G14">
            <v>0.71</v>
          </cell>
          <cell r="H14">
            <v>0.02</v>
          </cell>
        </row>
        <row r="15">
          <cell r="A15">
            <v>13</v>
          </cell>
          <cell r="B15" t="str">
            <v>301-2.05</v>
          </cell>
          <cell r="C15" t="str">
            <v>REMOCIÓN DE CERCAS Y GUARDACAMINOS</v>
          </cell>
          <cell r="D15" t="str">
            <v>M</v>
          </cell>
          <cell r="E15">
            <v>0.44</v>
          </cell>
          <cell r="F15">
            <v>0.1</v>
          </cell>
          <cell r="G15">
            <v>0.54</v>
          </cell>
          <cell r="H15">
            <v>0.07</v>
          </cell>
        </row>
        <row r="16">
          <cell r="A16">
            <v>14</v>
          </cell>
          <cell r="B16" t="str">
            <v>307-2 (1)</v>
          </cell>
          <cell r="C16" t="str">
            <v>EXCAVACIÓN Y RELLENO PARA ESTRUCTURAS </v>
          </cell>
          <cell r="D16" t="str">
            <v>M3</v>
          </cell>
          <cell r="E16">
            <v>7.34</v>
          </cell>
          <cell r="F16">
            <v>1.61</v>
          </cell>
          <cell r="G16">
            <v>8.95</v>
          </cell>
          <cell r="H16">
            <v>0.03</v>
          </cell>
        </row>
        <row r="17">
          <cell r="A17">
            <v>15</v>
          </cell>
          <cell r="B17" t="str">
            <v>307-3 (1)A</v>
          </cell>
          <cell r="C17" t="str">
            <v>EXCAVACION PARA (cunetas, encauzamientos a mano  y muros de sostenimiento)A MANO </v>
          </cell>
          <cell r="D17" t="str">
            <v>M3</v>
          </cell>
          <cell r="E17">
            <v>4.57</v>
          </cell>
          <cell r="F17">
            <v>1.01</v>
          </cell>
          <cell r="G17">
            <v>5.58</v>
          </cell>
          <cell r="H17">
            <v>0.13</v>
          </cell>
        </row>
        <row r="18">
          <cell r="A18">
            <v>16</v>
          </cell>
          <cell r="B18" t="str">
            <v>307-3 (1)B</v>
          </cell>
          <cell r="C18" t="str">
            <v>EXCAVACIÓN Y RELLENO EN ZANJAS (muros de gaviones, subredes, cunetas de coronacion y encauzamientos) A MAQUINA </v>
          </cell>
          <cell r="D18" t="str">
            <v>M3</v>
          </cell>
          <cell r="E18">
            <v>3.62</v>
          </cell>
          <cell r="F18">
            <v>0.8</v>
          </cell>
          <cell r="G18">
            <v>4.42</v>
          </cell>
          <cell r="H18">
            <v>0.029</v>
          </cell>
        </row>
        <row r="19">
          <cell r="A19">
            <v>17</v>
          </cell>
          <cell r="B19" t="str">
            <v>601-(1A)B</v>
          </cell>
          <cell r="C19" t="str">
            <v>TUBERÍA DE HORMIGÓN ARMADO D=40" (1000) MM</v>
          </cell>
          <cell r="D19" t="str">
            <v>M</v>
          </cell>
          <cell r="E19">
            <v>320.84</v>
          </cell>
          <cell r="F19">
            <v>70.58</v>
          </cell>
          <cell r="G19">
            <v>391.42</v>
          </cell>
          <cell r="H19">
            <v>0.6</v>
          </cell>
        </row>
        <row r="20">
          <cell r="A20">
            <v>18</v>
          </cell>
          <cell r="B20" t="str">
            <v>601-(1A)C</v>
          </cell>
          <cell r="C20" t="str">
            <v>TUBERÍA DE HORMIGÓN ARMADO D=48" (1200) MM </v>
          </cell>
          <cell r="D20" t="str">
            <v>M</v>
          </cell>
          <cell r="E20">
            <v>440.84</v>
          </cell>
          <cell r="F20">
            <v>96.98</v>
          </cell>
          <cell r="G20">
            <v>537.82</v>
          </cell>
          <cell r="H20">
            <v>0.6</v>
          </cell>
        </row>
        <row r="21">
          <cell r="A21">
            <v>19</v>
          </cell>
          <cell r="B21" t="str">
            <v>601-(1A)D</v>
          </cell>
          <cell r="C21" t="str">
            <v>TUBERÍA DE HORMIGÓN ARMADO D=60" (1500) MM</v>
          </cell>
          <cell r="D21" t="str">
            <v>M</v>
          </cell>
          <cell r="E21">
            <v>611.04</v>
          </cell>
          <cell r="F21">
            <v>134.43</v>
          </cell>
          <cell r="G21">
            <v>745.47</v>
          </cell>
          <cell r="H21">
            <v>0.6</v>
          </cell>
        </row>
        <row r="22">
          <cell r="A22">
            <v>20</v>
          </cell>
          <cell r="B22" t="str">
            <v>302-2E</v>
          </cell>
          <cell r="C22" t="str">
            <v>ROSA A MANO</v>
          </cell>
          <cell r="D22" t="str">
            <v>HA.</v>
          </cell>
          <cell r="E22">
            <v>1057.14</v>
          </cell>
          <cell r="F22">
            <v>232.57</v>
          </cell>
          <cell r="G22">
            <v>1289.71</v>
          </cell>
          <cell r="H22">
            <v>30</v>
          </cell>
        </row>
        <row r="23">
          <cell r="A23">
            <v>21</v>
          </cell>
          <cell r="B23" t="str">
            <v>303-2 (3)</v>
          </cell>
          <cell r="C23" t="str">
            <v>EXCAVACIÓN EN ROCA</v>
          </cell>
          <cell r="D23" t="str">
            <v>M3</v>
          </cell>
          <cell r="E23">
            <v>8.93</v>
          </cell>
          <cell r="F23">
            <v>1.96</v>
          </cell>
          <cell r="G23">
            <v>10.89</v>
          </cell>
          <cell r="H23">
            <v>0.05</v>
          </cell>
        </row>
        <row r="24">
          <cell r="A24">
            <v>22</v>
          </cell>
          <cell r="B24" t="str">
            <v>503 (2)B2</v>
          </cell>
          <cell r="C24" t="str">
            <v>HORMIGÓN SIMPLE CLASE "A"  f'c=210 kg/cm2 (cunetas de coronacion ,) </v>
          </cell>
          <cell r="D24" t="str">
            <v>M3</v>
          </cell>
          <cell r="E24">
            <v>154.49</v>
          </cell>
          <cell r="F24">
            <v>33.99</v>
          </cell>
          <cell r="G24">
            <v>188.48</v>
          </cell>
          <cell r="H24">
            <v>0.8</v>
          </cell>
        </row>
        <row r="25">
          <cell r="A25">
            <v>23</v>
          </cell>
          <cell r="B25" t="str">
            <v>813-5</v>
          </cell>
          <cell r="C25" t="str">
            <v>CAMA DE ARENA</v>
          </cell>
          <cell r="D25" t="str">
            <v>M3</v>
          </cell>
          <cell r="E25">
            <v>53.44</v>
          </cell>
          <cell r="F25">
            <v>11.76</v>
          </cell>
          <cell r="G25">
            <v>65.2</v>
          </cell>
          <cell r="H25">
            <v>0.11</v>
          </cell>
        </row>
        <row r="26">
          <cell r="A26">
            <v>24</v>
          </cell>
          <cell r="B26" t="str">
            <v>503 (2)B1</v>
          </cell>
          <cell r="C26" t="str">
            <v>HORMIGÓN SIMPLE CLASE "A"  f'c=210 kg/cm2 (cunetas, muros interiores de aceras, bordillos.) </v>
          </cell>
          <cell r="D26" t="str">
            <v>M3</v>
          </cell>
          <cell r="E26">
            <v>154.49</v>
          </cell>
          <cell r="F26">
            <v>33.99</v>
          </cell>
          <cell r="G26">
            <v>188.48</v>
          </cell>
          <cell r="H26">
            <v>0.8</v>
          </cell>
        </row>
        <row r="27">
          <cell r="A27">
            <v>25</v>
          </cell>
          <cell r="B27" t="str">
            <v>504 (1)</v>
          </cell>
          <cell r="C27" t="str">
            <v>ACERO DE REFUERZO EN BARRAS FY=4200 KG/CM2</v>
          </cell>
          <cell r="D27" t="str">
            <v>KG</v>
          </cell>
          <cell r="E27">
            <v>1.72</v>
          </cell>
          <cell r="F27">
            <v>0.38</v>
          </cell>
          <cell r="G27">
            <v>2.1</v>
          </cell>
          <cell r="H27">
            <v>0.012</v>
          </cell>
        </row>
        <row r="28">
          <cell r="A28">
            <v>26</v>
          </cell>
          <cell r="B28" t="str">
            <v>606-1 (1a)</v>
          </cell>
          <cell r="C28" t="str">
            <v>TUBERÍA PARA SUBDRENES D=160 MM PVC PERFORADA</v>
          </cell>
          <cell r="D28" t="str">
            <v>M</v>
          </cell>
          <cell r="E28">
            <v>10.93</v>
          </cell>
          <cell r="F28">
            <v>2.4</v>
          </cell>
          <cell r="G28">
            <v>13.33</v>
          </cell>
          <cell r="H28">
            <v>0.2</v>
          </cell>
        </row>
        <row r="29">
          <cell r="A29">
            <v>27</v>
          </cell>
          <cell r="B29" t="str">
            <v>606-1 (1b)</v>
          </cell>
          <cell r="C29" t="str">
            <v>GEOTEXTIL PARA SUBDRÉN 1600 NT</v>
          </cell>
          <cell r="D29" t="str">
            <v>M2</v>
          </cell>
          <cell r="E29">
            <v>3.41</v>
          </cell>
          <cell r="F29">
            <v>0.75</v>
          </cell>
          <cell r="G29">
            <v>4.16</v>
          </cell>
          <cell r="H29">
            <v>0.011</v>
          </cell>
        </row>
        <row r="30">
          <cell r="A30">
            <v>28</v>
          </cell>
          <cell r="B30" t="str">
            <v>606-1 (2)</v>
          </cell>
          <cell r="C30" t="str">
            <v>MATERIAL FILTRANTE</v>
          </cell>
          <cell r="D30" t="str">
            <v>M3</v>
          </cell>
          <cell r="E30">
            <v>16.06</v>
          </cell>
          <cell r="F30">
            <v>3.53</v>
          </cell>
          <cell r="G30">
            <v>19.59</v>
          </cell>
          <cell r="H30">
            <v>0.13</v>
          </cell>
        </row>
        <row r="31">
          <cell r="A31">
            <v>29</v>
          </cell>
          <cell r="B31" t="str">
            <v>301-2.06 (2)</v>
          </cell>
          <cell r="C31" t="str">
            <v>REMOCIÓN DE ALCANTARILLAS DE TUBO</v>
          </cell>
          <cell r="D31" t="str">
            <v>M</v>
          </cell>
          <cell r="E31">
            <v>15.04</v>
          </cell>
          <cell r="F31">
            <v>3.31</v>
          </cell>
          <cell r="G31">
            <v>18.35</v>
          </cell>
          <cell r="H31">
            <v>0.17</v>
          </cell>
        </row>
        <row r="32">
          <cell r="A32">
            <v>30</v>
          </cell>
          <cell r="B32" t="str">
            <v>405-5C</v>
          </cell>
          <cell r="C32" t="str">
            <v>CAPA DE RODADURA DE HORMIGÓN ASFÁLTICO MEZCLADO EN PLANTA DE 5 CM. DE ESPESOR</v>
          </cell>
          <cell r="D32" t="str">
            <v>M2</v>
          </cell>
          <cell r="E32">
            <v>5.6</v>
          </cell>
          <cell r="F32">
            <v>1.23</v>
          </cell>
          <cell r="G32">
            <v>6.83</v>
          </cell>
          <cell r="H32">
            <v>0.002</v>
          </cell>
        </row>
        <row r="33">
          <cell r="A33">
            <v>31</v>
          </cell>
          <cell r="B33" t="str">
            <v>405-1 (1)</v>
          </cell>
          <cell r="C33" t="str">
            <v>ASFALTO MC PARA IMPRIMACIÓN</v>
          </cell>
          <cell r="D33" t="str">
            <v>LT.</v>
          </cell>
          <cell r="E33">
            <v>0.43</v>
          </cell>
          <cell r="F33">
            <v>0.09</v>
          </cell>
          <cell r="G33">
            <v>0.52</v>
          </cell>
          <cell r="H33">
            <v>0.002</v>
          </cell>
        </row>
        <row r="34">
          <cell r="A34">
            <v>32</v>
          </cell>
          <cell r="B34" t="str">
            <v>405-2 (1)</v>
          </cell>
          <cell r="C34" t="str">
            <v>ASFALTO DILUIDO TIPO RC GRADO 250, PARA RIEGO DE ADHERENCIA</v>
          </cell>
          <cell r="D34" t="str">
            <v>LT.</v>
          </cell>
          <cell r="E34">
            <v>0.43</v>
          </cell>
          <cell r="F34">
            <v>0.09</v>
          </cell>
          <cell r="G34">
            <v>0.52</v>
          </cell>
          <cell r="H34">
            <v>0.002</v>
          </cell>
        </row>
        <row r="35">
          <cell r="A35">
            <v>33</v>
          </cell>
          <cell r="B35" t="str">
            <v>403-1c</v>
          </cell>
          <cell r="C35" t="str">
            <v>SUB-BASE CLASE 3</v>
          </cell>
          <cell r="D35" t="str">
            <v>M3</v>
          </cell>
          <cell r="E35">
            <v>6.66</v>
          </cell>
          <cell r="F35">
            <v>1.47</v>
          </cell>
          <cell r="G35">
            <v>8.13</v>
          </cell>
          <cell r="H35">
            <v>0.01</v>
          </cell>
        </row>
        <row r="36">
          <cell r="A36">
            <v>34</v>
          </cell>
          <cell r="B36" t="str">
            <v>404-1a</v>
          </cell>
          <cell r="C36" t="str">
            <v>BASE CLASE 1A</v>
          </cell>
          <cell r="D36" t="str">
            <v>M3</v>
          </cell>
          <cell r="E36">
            <v>8.71</v>
          </cell>
          <cell r="F36">
            <v>1.92</v>
          </cell>
          <cell r="G36">
            <v>10.63</v>
          </cell>
          <cell r="H36">
            <v>0.002</v>
          </cell>
        </row>
        <row r="37">
          <cell r="A37">
            <v>35</v>
          </cell>
          <cell r="B37" t="str">
            <v>402-2 (1)</v>
          </cell>
          <cell r="C37" t="str">
            <v>MEJORAMIENTO DE LA SUBRASANTE CON SUELO SELECCIONADO</v>
          </cell>
          <cell r="D37" t="str">
            <v>M3</v>
          </cell>
          <cell r="E37">
            <v>5.51</v>
          </cell>
          <cell r="F37">
            <v>1.21</v>
          </cell>
          <cell r="G37">
            <v>6.72</v>
          </cell>
          <cell r="H37">
            <v>0.001</v>
          </cell>
        </row>
        <row r="38">
          <cell r="A38">
            <v>36</v>
          </cell>
          <cell r="B38" t="str">
            <v>508-D</v>
          </cell>
          <cell r="C38" t="str">
            <v>SUMINISTRO Y COLOCACION DE PIEDRA BOLA ( Para Cimentaciones )(P.B. 150-300mm)</v>
          </cell>
          <cell r="D38" t="str">
            <v>M3</v>
          </cell>
          <cell r="E38">
            <v>11.47</v>
          </cell>
          <cell r="F38">
            <v>2.52</v>
          </cell>
          <cell r="G38">
            <v>13.99</v>
          </cell>
          <cell r="H38">
            <v>0.008</v>
          </cell>
        </row>
        <row r="39">
          <cell r="A39">
            <v>37</v>
          </cell>
          <cell r="B39" t="str">
            <v>601-(1A)A</v>
          </cell>
          <cell r="C39" t="str">
            <v>TUBERIA DE HORMIGON ARMADO D=36" (900) mm</v>
          </cell>
          <cell r="D39" t="str">
            <v>M</v>
          </cell>
          <cell r="E39">
            <v>170.65</v>
          </cell>
          <cell r="F39">
            <v>37.54</v>
          </cell>
          <cell r="G39">
            <v>208.19</v>
          </cell>
          <cell r="H39">
            <v>0.007</v>
          </cell>
        </row>
        <row r="40">
          <cell r="A40">
            <v>38</v>
          </cell>
          <cell r="B40" t="str">
            <v>601-(1A)E</v>
          </cell>
          <cell r="C40" t="str">
            <v>TUBERIA DE HORMIGON ARMADO D=72" (1800) mm</v>
          </cell>
          <cell r="D40" t="str">
            <v>M</v>
          </cell>
          <cell r="E40">
            <v>696.69</v>
          </cell>
          <cell r="F40">
            <v>153.27</v>
          </cell>
          <cell r="G40">
            <v>849.96</v>
          </cell>
          <cell r="H40">
            <v>0.007</v>
          </cell>
        </row>
        <row r="41">
          <cell r="A41">
            <v>39</v>
          </cell>
          <cell r="B41" t="str">
            <v>601-(1A)F</v>
          </cell>
          <cell r="C41" t="str">
            <v>TUBERIA DE HORMIGON ARMADO D=80" (2000) mm</v>
          </cell>
          <cell r="D41" t="str">
            <v>M</v>
          </cell>
          <cell r="E41">
            <v>907.18</v>
          </cell>
          <cell r="F41">
            <v>199.58</v>
          </cell>
          <cell r="G41">
            <v>1106.76</v>
          </cell>
          <cell r="H41">
            <v>0.007</v>
          </cell>
        </row>
        <row r="42">
          <cell r="A42">
            <v>40</v>
          </cell>
          <cell r="B42" t="str">
            <v>301-2.06(1)</v>
          </cell>
          <cell r="C42" t="str">
            <v>REMOCION DE ALCANTARILLAS DE TUVO</v>
          </cell>
          <cell r="D42" t="str">
            <v>M</v>
          </cell>
          <cell r="E42">
            <v>20.73</v>
          </cell>
          <cell r="F42">
            <v>4.56</v>
          </cell>
          <cell r="G42">
            <v>25.29</v>
          </cell>
          <cell r="H42">
            <v>0.2</v>
          </cell>
        </row>
        <row r="43">
          <cell r="A43">
            <v>41</v>
          </cell>
          <cell r="B43" t="str">
            <v>206-(2)</v>
          </cell>
          <cell r="C43" t="str">
            <v>ÁREA PLANTADA (ARBOLES Y ARBUSTOS)</v>
          </cell>
          <cell r="D43" t="str">
            <v>M2</v>
          </cell>
          <cell r="E43">
            <v>4.12</v>
          </cell>
          <cell r="F43">
            <v>0.91</v>
          </cell>
          <cell r="G43">
            <v>5.03</v>
          </cell>
          <cell r="H43">
            <v>0.15</v>
          </cell>
        </row>
        <row r="44">
          <cell r="A44">
            <v>42</v>
          </cell>
          <cell r="B44" t="str">
            <v>702 (2)</v>
          </cell>
          <cell r="C44" t="str">
            <v>MOJONES INDICADORES DE ALCANTARILLAS</v>
          </cell>
          <cell r="D44" t="str">
            <v>U</v>
          </cell>
          <cell r="E44">
            <v>45.03</v>
          </cell>
          <cell r="F44">
            <v>9.91</v>
          </cell>
          <cell r="G44">
            <v>54.94</v>
          </cell>
          <cell r="H44">
            <v>0.1</v>
          </cell>
        </row>
        <row r="45">
          <cell r="A45">
            <v>43</v>
          </cell>
          <cell r="B45" t="str">
            <v>220-(4)</v>
          </cell>
          <cell r="C45" t="str">
            <v>INSTRUCTIVOS O TRÍPTICOS</v>
          </cell>
          <cell r="D45" t="str">
            <v>U</v>
          </cell>
          <cell r="E45">
            <v>0.45</v>
          </cell>
          <cell r="F45">
            <v>0.1</v>
          </cell>
          <cell r="G45">
            <v>0.55</v>
          </cell>
          <cell r="H45">
            <v>0</v>
          </cell>
        </row>
        <row r="46">
          <cell r="A46">
            <v>44</v>
          </cell>
          <cell r="B46" t="str">
            <v>220-(1)</v>
          </cell>
          <cell r="C46" t="str">
            <v>CHARLAS DE CONCIENTIZACIÓN</v>
          </cell>
          <cell r="D46" t="str">
            <v>U</v>
          </cell>
          <cell r="E46">
            <v>76.83</v>
          </cell>
          <cell r="F46">
            <v>16.9</v>
          </cell>
          <cell r="G46">
            <v>93.73</v>
          </cell>
          <cell r="H46">
            <v>6</v>
          </cell>
        </row>
        <row r="47">
          <cell r="A47">
            <v>45</v>
          </cell>
          <cell r="B47" t="str">
            <v>220-(5)</v>
          </cell>
          <cell r="C47" t="str">
            <v>COMUNICADOS RADIALES (MINUTO)</v>
          </cell>
          <cell r="D47" t="str">
            <v>U</v>
          </cell>
          <cell r="E47">
            <v>6</v>
          </cell>
          <cell r="F47">
            <v>1.32</v>
          </cell>
          <cell r="G47">
            <v>7.32</v>
          </cell>
          <cell r="H47">
            <v>0</v>
          </cell>
        </row>
        <row r="48">
          <cell r="A48">
            <v>46</v>
          </cell>
          <cell r="B48" t="str">
            <v>205-(1)</v>
          </cell>
          <cell r="C48" t="str">
            <v>AGUA PARA CONTROL DE POLVO</v>
          </cell>
          <cell r="D48" t="str">
            <v>MILES DE LT.</v>
          </cell>
          <cell r="E48">
            <v>5.05</v>
          </cell>
          <cell r="F48">
            <v>1.11</v>
          </cell>
          <cell r="G48">
            <v>6.16</v>
          </cell>
          <cell r="H48">
            <v>0.1</v>
          </cell>
        </row>
        <row r="49">
          <cell r="A49">
            <v>47</v>
          </cell>
          <cell r="B49" t="str">
            <v>(S/N)</v>
          </cell>
          <cell r="C49" t="str">
            <v>INDEMNIZACIONES</v>
          </cell>
          <cell r="D49" t="str">
            <v>GLOBAL</v>
          </cell>
          <cell r="E49">
            <v>25000</v>
          </cell>
          <cell r="F49">
            <v>5500</v>
          </cell>
          <cell r="G49">
            <v>30500</v>
          </cell>
          <cell r="H49">
            <v>0</v>
          </cell>
        </row>
        <row r="50">
          <cell r="A50">
            <v>48</v>
          </cell>
          <cell r="B50" t="str">
            <v>708-5(1)a</v>
          </cell>
          <cell r="C50" t="str">
            <v>SEÑALES AL LADO DE LA CARRETERA TIPO R4-1A ( 600 X 600 ) mm.</v>
          </cell>
          <cell r="D50" t="str">
            <v>U</v>
          </cell>
          <cell r="E50">
            <v>169.85</v>
          </cell>
          <cell r="F50">
            <v>37.37</v>
          </cell>
          <cell r="G50">
            <v>207.22</v>
          </cell>
          <cell r="H50">
            <v>0.1</v>
          </cell>
        </row>
        <row r="51">
          <cell r="A51">
            <v>49</v>
          </cell>
          <cell r="B51" t="str">
            <v>708-5(1)b</v>
          </cell>
          <cell r="C51" t="str">
            <v>SEÑALES AL LADO DE LA CARRETERA TIPO R4-4B ( 900 X 1200 ) mm.</v>
          </cell>
          <cell r="D51" t="str">
            <v>U</v>
          </cell>
          <cell r="E51">
            <v>169.85</v>
          </cell>
          <cell r="F51">
            <v>37.37</v>
          </cell>
          <cell r="G51">
            <v>207.22</v>
          </cell>
          <cell r="H51">
            <v>0.1</v>
          </cell>
        </row>
        <row r="52">
          <cell r="A52">
            <v>50</v>
          </cell>
          <cell r="B52" t="str">
            <v>708-5(1)c</v>
          </cell>
          <cell r="C52" t="str">
            <v>SEÑALES AL LADO DE LA CARRETERA TIPO P1-1A ( 600 X 600 ) mm.</v>
          </cell>
          <cell r="D52" t="str">
            <v>U</v>
          </cell>
          <cell r="E52">
            <v>239.45</v>
          </cell>
          <cell r="F52">
            <v>52.68</v>
          </cell>
          <cell r="G52">
            <v>292.13</v>
          </cell>
          <cell r="H52">
            <v>0.55</v>
          </cell>
        </row>
        <row r="53">
          <cell r="A53">
            <v>51</v>
          </cell>
          <cell r="B53" t="str">
            <v>704 (1)</v>
          </cell>
          <cell r="C53" t="str">
            <v>GUARDACAMINOS DOBLE</v>
          </cell>
          <cell r="D53" t="str">
            <v>M</v>
          </cell>
          <cell r="E53">
            <v>74.78</v>
          </cell>
          <cell r="F53">
            <v>16.45</v>
          </cell>
          <cell r="G53">
            <v>91.23</v>
          </cell>
          <cell r="H53">
            <v>0.3</v>
          </cell>
        </row>
        <row r="54">
          <cell r="A54">
            <v>52</v>
          </cell>
          <cell r="B54" t="str">
            <v>705-(5)</v>
          </cell>
          <cell r="C54" t="str">
            <v>LINEA CONTINUA Y/O DISCONTINUAS CENTRAL 0.12M Y LINEAS DE BORDE CONTINUAS 0.10M ACRILICA</v>
          </cell>
          <cell r="D54" t="str">
            <v>M</v>
          </cell>
          <cell r="E54">
            <v>0.76</v>
          </cell>
          <cell r="F54">
            <v>0.17</v>
          </cell>
          <cell r="G54">
            <v>0.93</v>
          </cell>
          <cell r="H54">
            <v>0.001</v>
          </cell>
        </row>
        <row r="55">
          <cell r="A55">
            <v>53</v>
          </cell>
          <cell r="B55" t="str">
            <v>705-(1)</v>
          </cell>
          <cell r="C55" t="str">
            <v>MARCAS DE PAVIMENTO ( PINTURA FLECHAS Y LETRAS )</v>
          </cell>
          <cell r="D55" t="str">
            <v>M2</v>
          </cell>
          <cell r="E55">
            <v>15.54</v>
          </cell>
          <cell r="F55">
            <v>3.42</v>
          </cell>
          <cell r="G55">
            <v>18.96</v>
          </cell>
          <cell r="H55">
            <v>0.2</v>
          </cell>
        </row>
        <row r="56">
          <cell r="A56">
            <v>54</v>
          </cell>
          <cell r="B56" t="str">
            <v>708-5(1)g</v>
          </cell>
          <cell r="C56" t="str">
            <v>SEÑALES AL LADO DE LA CARRETERA TIPO D6-2 ( 600 X 600 ) mm.</v>
          </cell>
          <cell r="D56" t="str">
            <v>U</v>
          </cell>
          <cell r="E56">
            <v>169.85</v>
          </cell>
          <cell r="F56">
            <v>37.37</v>
          </cell>
          <cell r="G56">
            <v>207.22</v>
          </cell>
          <cell r="H56">
            <v>0.003</v>
          </cell>
        </row>
        <row r="57">
          <cell r="A57">
            <v>55</v>
          </cell>
          <cell r="B57" t="str">
            <v>511-1 (1)</v>
          </cell>
          <cell r="C57" t="str">
            <v>ESCOLLERA DE PIEDRA SUELTA</v>
          </cell>
          <cell r="D57" t="str">
            <v>M3</v>
          </cell>
          <cell r="E57">
            <v>19.75</v>
          </cell>
          <cell r="F57">
            <v>4.35</v>
          </cell>
          <cell r="G57">
            <v>24.1</v>
          </cell>
          <cell r="H57">
            <v>0.003</v>
          </cell>
        </row>
        <row r="58">
          <cell r="A58">
            <v>56</v>
          </cell>
          <cell r="B58" t="str">
            <v>708-5(1)h</v>
          </cell>
          <cell r="C58" t="str">
            <v>SEÑALES AL LADO DE LA CARRETERA TIPO I1 DOBLE POSTE (I1 -2A,  I1 -2B, I1 -3C) mm.</v>
          </cell>
          <cell r="D58" t="str">
            <v>U</v>
          </cell>
          <cell r="E58">
            <v>227.56</v>
          </cell>
          <cell r="F58">
            <v>50.06</v>
          </cell>
          <cell r="G58">
            <v>277.62</v>
          </cell>
          <cell r="H58">
            <v>0.1</v>
          </cell>
        </row>
        <row r="59">
          <cell r="A59">
            <v>57</v>
          </cell>
          <cell r="B59" t="str">
            <v>508(3)</v>
          </cell>
          <cell r="C59" t="str">
            <v>MURO DE GAVIONES RECUBIERTOS CON PVC  S/T</v>
          </cell>
          <cell r="D59" t="str">
            <v>M3</v>
          </cell>
          <cell r="E59">
            <v>84.91</v>
          </cell>
          <cell r="F59">
            <v>18.68</v>
          </cell>
          <cell r="G59">
            <v>103.59</v>
          </cell>
          <cell r="H59">
            <v>0.02</v>
          </cell>
        </row>
        <row r="60">
          <cell r="A60">
            <v>58</v>
          </cell>
          <cell r="B60" t="str">
            <v>MR-112E</v>
          </cell>
          <cell r="C60" t="str">
            <v>LIMPIEZA DE ALCANTARILLAS</v>
          </cell>
          <cell r="D60" t="str">
            <v>M3</v>
          </cell>
          <cell r="E60">
            <v>14.37</v>
          </cell>
          <cell r="F60">
            <v>3.16</v>
          </cell>
          <cell r="G60">
            <v>17.53</v>
          </cell>
          <cell r="H60">
            <v>0.45</v>
          </cell>
        </row>
        <row r="61">
          <cell r="A61">
            <v>59</v>
          </cell>
          <cell r="B61" t="str">
            <v>708-5(1)k</v>
          </cell>
          <cell r="C61" t="str">
            <v>SEÑALES PREVENTIVAS PARA CONSTRUCCION MOVILES ( 0.60 X 0.75 ) M.</v>
          </cell>
          <cell r="D61" t="str">
            <v>U</v>
          </cell>
          <cell r="E61">
            <v>112.88</v>
          </cell>
          <cell r="F61">
            <v>24.83</v>
          </cell>
          <cell r="G61">
            <v>137.71</v>
          </cell>
          <cell r="H61">
            <v>0.1</v>
          </cell>
        </row>
        <row r="62">
          <cell r="A62">
            <v>60</v>
          </cell>
          <cell r="B62" t="str">
            <v>708-5(1)d</v>
          </cell>
          <cell r="C62" t="str">
            <v>SEÑALES AL LADO DE LA CARRETERA TIPO P2-1 ( 600 X 600 ) mm.</v>
          </cell>
          <cell r="D62" t="str">
            <v>U</v>
          </cell>
          <cell r="E62">
            <v>169.85</v>
          </cell>
          <cell r="F62">
            <v>37.37</v>
          </cell>
          <cell r="G62">
            <v>207.22</v>
          </cell>
          <cell r="H62">
            <v>0.1</v>
          </cell>
        </row>
        <row r="63">
          <cell r="A63">
            <v>61</v>
          </cell>
          <cell r="B63" t="str">
            <v>708-5(1)e</v>
          </cell>
          <cell r="C63" t="str">
            <v>SEÑALES AL LADO DE LA CARRETERA TIPO P4-1 ( 600 X 600 ) mm.</v>
          </cell>
          <cell r="D63" t="str">
            <v>U</v>
          </cell>
          <cell r="E63">
            <v>169.85</v>
          </cell>
          <cell r="F63">
            <v>37.37</v>
          </cell>
          <cell r="G63">
            <v>207.22</v>
          </cell>
          <cell r="H63">
            <v>0.1</v>
          </cell>
        </row>
        <row r="64">
          <cell r="A64">
            <v>62</v>
          </cell>
          <cell r="B64" t="str">
            <v>708-5(1)f</v>
          </cell>
          <cell r="C64" t="str">
            <v>SEÑALES AL LADO DE LA CARRETERA TIPO P6-1 ( 600 X 600 ) mm.</v>
          </cell>
          <cell r="D64" t="str">
            <v>U</v>
          </cell>
          <cell r="E64">
            <v>169.85</v>
          </cell>
          <cell r="F64">
            <v>37.37</v>
          </cell>
          <cell r="G64">
            <v>207.22</v>
          </cell>
          <cell r="H64">
            <v>0.1</v>
          </cell>
        </row>
        <row r="65">
          <cell r="A65">
            <v>63</v>
          </cell>
          <cell r="B65" t="str">
            <v>708-5(1)j</v>
          </cell>
          <cell r="C65" t="str">
            <v>SEÑALES OBRA AL LADO DE LA CARRETERA ( 2.40 X 2.44 ) M.LETRERO GRANDE</v>
          </cell>
          <cell r="D65" t="str">
            <v>U</v>
          </cell>
          <cell r="E65">
            <v>1280.55</v>
          </cell>
          <cell r="F65">
            <v>281.72</v>
          </cell>
          <cell r="G65">
            <v>1562.27</v>
          </cell>
          <cell r="H65">
            <v>0.1</v>
          </cell>
        </row>
        <row r="66">
          <cell r="A66">
            <v>64</v>
          </cell>
          <cell r="B66" t="str">
            <v>301 3 (1)  </v>
          </cell>
          <cell r="C66" t="str">
            <v>REMOCION DE HORMIGON </v>
          </cell>
          <cell r="D66" t="str">
            <v>M3</v>
          </cell>
          <cell r="E66">
            <v>15.77</v>
          </cell>
          <cell r="F66">
            <v>3.47</v>
          </cell>
          <cell r="G66">
            <v>19.24</v>
          </cell>
          <cell r="H66">
            <v>0.14</v>
          </cell>
        </row>
        <row r="67">
          <cell r="A67">
            <v>65</v>
          </cell>
          <cell r="B67" t="str">
            <v>310-(1)E</v>
          </cell>
          <cell r="C67" t="str">
            <v>ESCOMBRERA (Disposición final y tratamiento paisajístico)</v>
          </cell>
          <cell r="D67" t="str">
            <v>M3</v>
          </cell>
          <cell r="E67">
            <v>0.51</v>
          </cell>
          <cell r="F67">
            <v>0.11</v>
          </cell>
          <cell r="G67">
            <v>0.62</v>
          </cell>
          <cell r="H67">
            <v>0.004</v>
          </cell>
        </row>
        <row r="68">
          <cell r="A68">
            <v>66</v>
          </cell>
          <cell r="B68" t="str">
            <v>708-5(1)i</v>
          </cell>
          <cell r="C68" t="str">
            <v>SEÑALES AL LADO DE LA CARRETERA TIPO IT ( 600 X 600 ) mm.</v>
          </cell>
          <cell r="D68" t="str">
            <v>U</v>
          </cell>
          <cell r="E68">
            <v>169.76</v>
          </cell>
          <cell r="F68">
            <v>37.35</v>
          </cell>
          <cell r="G68">
            <v>207.11</v>
          </cell>
          <cell r="H68">
            <v>0.1</v>
          </cell>
        </row>
        <row r="69">
          <cell r="A69">
            <v>67</v>
          </cell>
          <cell r="B69" t="str">
            <v>606-1 (2)</v>
          </cell>
          <cell r="C69" t="str">
            <v>GEOMEMBRANA 300N</v>
          </cell>
          <cell r="D69" t="str">
            <v>M2</v>
          </cell>
          <cell r="E69">
            <v>4.23</v>
          </cell>
          <cell r="F69">
            <v>0.93</v>
          </cell>
          <cell r="G69">
            <v>5.16</v>
          </cell>
          <cell r="H69">
            <v>0.005</v>
          </cell>
        </row>
        <row r="70">
          <cell r="A70">
            <v>68</v>
          </cell>
          <cell r="B70" t="str">
            <v>709-4</v>
          </cell>
          <cell r="C70" t="str">
            <v>DELINEADORES CON MATERIAL REFLECTIVO</v>
          </cell>
          <cell r="D70" t="str">
            <v>U</v>
          </cell>
          <cell r="E70">
            <v>18.46</v>
          </cell>
          <cell r="F70">
            <v>4.06</v>
          </cell>
          <cell r="G70">
            <v>22.52</v>
          </cell>
          <cell r="H70">
            <v>0.002</v>
          </cell>
        </row>
        <row r="71">
          <cell r="A71">
            <v>69</v>
          </cell>
          <cell r="B71" t="str">
            <v>705-(4)</v>
          </cell>
          <cell r="C71" t="str">
            <v>TACHAS REFLECTIVAS BIDIRECCIONALES</v>
          </cell>
          <cell r="D71" t="str">
            <v>U</v>
          </cell>
          <cell r="E71">
            <v>4.01</v>
          </cell>
          <cell r="F71">
            <v>0.88</v>
          </cell>
          <cell r="G71">
            <v>4.89</v>
          </cell>
          <cell r="H71">
            <v>0.005</v>
          </cell>
        </row>
        <row r="72">
          <cell r="A72">
            <v>70</v>
          </cell>
          <cell r="B72" t="str">
            <v>301-2</v>
          </cell>
          <cell r="C72" t="str">
            <v>REMOCION DE OBSTAULOS MISCELANEOS</v>
          </cell>
          <cell r="D72" t="str">
            <v>U</v>
          </cell>
          <cell r="E72">
            <v>78.34</v>
          </cell>
          <cell r="F72">
            <v>17.23</v>
          </cell>
          <cell r="G72">
            <v>95.57</v>
          </cell>
          <cell r="H72">
            <v>1</v>
          </cell>
        </row>
        <row r="73">
          <cell r="A73">
            <v>71</v>
          </cell>
          <cell r="B73" t="str">
            <v>301-2.02 (2)</v>
          </cell>
          <cell r="C73" t="str">
            <v>REMOCION DE EDIFICACIONES, CASAS Y OTRAS CONSTRUCCIONES</v>
          </cell>
          <cell r="D73" t="str">
            <v>M2</v>
          </cell>
          <cell r="E73">
            <v>2.93</v>
          </cell>
          <cell r="F73">
            <v>0.64</v>
          </cell>
          <cell r="G73">
            <v>3.57</v>
          </cell>
          <cell r="H73">
            <v>0.02</v>
          </cell>
        </row>
        <row r="74">
          <cell r="A74">
            <v>72</v>
          </cell>
          <cell r="B74" t="str">
            <v>301-2.04 (2)</v>
          </cell>
          <cell r="C74" t="str">
            <v>REMOCION Y REUBICACION  DE SEÑALES DE TRANSITO Y POSTES DE GUIA</v>
          </cell>
          <cell r="D74" t="str">
            <v>U</v>
          </cell>
          <cell r="E74">
            <v>40.93</v>
          </cell>
          <cell r="F74">
            <v>9</v>
          </cell>
          <cell r="G74">
            <v>49.93</v>
          </cell>
          <cell r="H74">
            <v>2</v>
          </cell>
        </row>
        <row r="75">
          <cell r="A75">
            <v>73</v>
          </cell>
          <cell r="B75" t="str">
            <v>302-2E</v>
          </cell>
          <cell r="C75" t="str">
            <v>ROSA A MAQUINA </v>
          </cell>
          <cell r="D75" t="str">
            <v>HA.</v>
          </cell>
          <cell r="E75">
            <v>625.06</v>
          </cell>
          <cell r="F75">
            <v>137.51</v>
          </cell>
          <cell r="G75">
            <v>762.57</v>
          </cell>
          <cell r="H75">
            <v>20</v>
          </cell>
        </row>
        <row r="76">
          <cell r="A76">
            <v>74</v>
          </cell>
          <cell r="B76" t="str">
            <v>MR-112E</v>
          </cell>
          <cell r="C76" t="str">
            <v>LIMPIEZA DE ALCANTARILLAS</v>
          </cell>
          <cell r="D76" t="str">
            <v>M3</v>
          </cell>
          <cell r="E76">
            <v>17.12</v>
          </cell>
          <cell r="F76">
            <v>3.77</v>
          </cell>
          <cell r="G76">
            <v>20.89</v>
          </cell>
          <cell r="H76">
            <v>0.9</v>
          </cell>
        </row>
        <row r="77">
          <cell r="A77">
            <v>75</v>
          </cell>
          <cell r="B77" t="str">
            <v>405-5C</v>
          </cell>
          <cell r="C77" t="str">
            <v>CAPA DE RODADURA DE HORMIGÓN ASFÁLTICO MEZCLADO EN PLANTA DE 10 CM. DE ESPESOR</v>
          </cell>
          <cell r="D77" t="str">
            <v>M2</v>
          </cell>
          <cell r="E77">
            <v>10.77</v>
          </cell>
          <cell r="F77">
            <v>2.37</v>
          </cell>
          <cell r="G77">
            <v>13.14</v>
          </cell>
          <cell r="H77">
            <v>0.014</v>
          </cell>
        </row>
        <row r="78">
          <cell r="A78">
            <v>76</v>
          </cell>
          <cell r="B78" t="str">
            <v>MR-112E</v>
          </cell>
          <cell r="C78" t="str">
            <v>LIMPIEZA DE CUNETAS Y ENCAUZAMIENTOS A MAQUINA</v>
          </cell>
          <cell r="D78" t="str">
            <v>M3</v>
          </cell>
          <cell r="E78">
            <v>2.14</v>
          </cell>
          <cell r="F78">
            <v>0.47</v>
          </cell>
          <cell r="G78">
            <v>2.61</v>
          </cell>
          <cell r="H78">
            <v>0.013</v>
          </cell>
        </row>
        <row r="79">
          <cell r="A79">
            <v>77</v>
          </cell>
          <cell r="B79" t="str">
            <v>503 (2)C</v>
          </cell>
          <cell r="C79" t="str">
            <v>HORMIGON ESTRUCTURAL DE  f'c= 240 kg/cm2, para  muros de ala, y cajones extenciones de ductos </v>
          </cell>
          <cell r="D79" t="str">
            <v>M3</v>
          </cell>
          <cell r="E79">
            <v>164.22</v>
          </cell>
          <cell r="F79">
            <v>36.13</v>
          </cell>
          <cell r="G79">
            <v>200.35</v>
          </cell>
          <cell r="H79">
            <v>1</v>
          </cell>
        </row>
        <row r="80">
          <cell r="A80">
            <v>78</v>
          </cell>
          <cell r="B80" t="str">
            <v>503 (2)A</v>
          </cell>
          <cell r="C80" t="str">
            <v>HORMIGON ESTRUCTURAL DE  f'c= 180 kg/cm2, (PARA REPLANTILLOS)</v>
          </cell>
          <cell r="D80" t="str">
            <v>M3</v>
          </cell>
          <cell r="E80">
            <v>135.05</v>
          </cell>
          <cell r="F80">
            <v>29.71</v>
          </cell>
          <cell r="G80">
            <v>164.76</v>
          </cell>
          <cell r="H80">
            <v>0.4</v>
          </cell>
        </row>
        <row r="81">
          <cell r="A81">
            <v>79</v>
          </cell>
          <cell r="B81" t="str">
            <v>301 3 (1)  </v>
          </cell>
          <cell r="C81" t="str">
            <v>REMOCIÓN DE HORMIGÓN ARMADO (ESTRUCTURA EXISTENTE)</v>
          </cell>
          <cell r="D81" t="str">
            <v>M3</v>
          </cell>
          <cell r="E81">
            <v>43.21</v>
          </cell>
          <cell r="F81">
            <v>9.51</v>
          </cell>
          <cell r="G81">
            <v>52.72</v>
          </cell>
          <cell r="H81">
            <v>0.3</v>
          </cell>
        </row>
        <row r="82">
          <cell r="A82">
            <v>80</v>
          </cell>
          <cell r="B82" t="str">
            <v>606-1 (2)1</v>
          </cell>
          <cell r="C82" t="str">
            <v>GEOMEMBRANA 1600 N</v>
          </cell>
          <cell r="D82" t="str">
            <v>M</v>
          </cell>
          <cell r="E82">
            <v>3.51</v>
          </cell>
          <cell r="F82">
            <v>0.77</v>
          </cell>
          <cell r="G82">
            <v>4.28</v>
          </cell>
          <cell r="H82">
            <v>0.3</v>
          </cell>
        </row>
        <row r="83">
          <cell r="A83">
            <v>81</v>
          </cell>
          <cell r="B83" t="str">
            <v>201-(1)Ae</v>
          </cell>
          <cell r="C83" t="str">
            <v>LETRINA SANITARIA ( prefabricada ( 130 x 1,30 x 2,0 ) )</v>
          </cell>
          <cell r="D83" t="str">
            <v>U</v>
          </cell>
          <cell r="E83">
            <v>400.52</v>
          </cell>
          <cell r="F83">
            <v>88.11</v>
          </cell>
          <cell r="G83">
            <v>488.63</v>
          </cell>
          <cell r="H83">
            <v>8</v>
          </cell>
        </row>
        <row r="84">
          <cell r="A84">
            <v>82</v>
          </cell>
          <cell r="B84" t="str">
            <v>217-(1)</v>
          </cell>
          <cell r="C84" t="str">
            <v>MONITOREO DE RUIDO</v>
          </cell>
          <cell r="D84" t="str">
            <v>U</v>
          </cell>
          <cell r="E84">
            <v>280.27</v>
          </cell>
          <cell r="F84">
            <v>61.66</v>
          </cell>
          <cell r="G84">
            <v>341.93</v>
          </cell>
          <cell r="H84">
            <v>5</v>
          </cell>
        </row>
        <row r="85">
          <cell r="A85">
            <v>83</v>
          </cell>
          <cell r="B85" t="str">
            <v>201-(1)cE</v>
          </cell>
          <cell r="C85" t="str">
            <v>TRAMPA DE GRASAS Y ACEITES</v>
          </cell>
          <cell r="D85" t="str">
            <v>U</v>
          </cell>
          <cell r="E85">
            <v>176.79</v>
          </cell>
          <cell r="F85">
            <v>38.89</v>
          </cell>
          <cell r="G85">
            <v>215.68</v>
          </cell>
          <cell r="H85">
            <v>1.5</v>
          </cell>
        </row>
        <row r="86">
          <cell r="A86">
            <v>84</v>
          </cell>
          <cell r="B86" t="str">
            <v>702 (1)</v>
          </cell>
          <cell r="C86" t="str">
            <v>MOJONES INDICADORES DE KILOMETRAJE</v>
          </cell>
          <cell r="D86" t="str">
            <v>U</v>
          </cell>
          <cell r="E86">
            <v>45.03</v>
          </cell>
          <cell r="F86">
            <v>9.91</v>
          </cell>
          <cell r="G86">
            <v>54.94</v>
          </cell>
          <cell r="H86">
            <v>0.1</v>
          </cell>
        </row>
        <row r="87">
          <cell r="A87">
            <v>85</v>
          </cell>
          <cell r="B87" t="str">
            <v>503 (2)C</v>
          </cell>
          <cell r="C87" t="str">
            <v>HORMIGON ESTRUCTURAL DE f'c= 280 kg/cm2, </v>
          </cell>
          <cell r="D87" t="str">
            <v>M3</v>
          </cell>
          <cell r="E87">
            <v>180.88</v>
          </cell>
          <cell r="F87">
            <v>39.79</v>
          </cell>
          <cell r="G87">
            <v>220.67</v>
          </cell>
          <cell r="H87">
            <v>1.2</v>
          </cell>
        </row>
        <row r="88">
          <cell r="A88">
            <v>86</v>
          </cell>
          <cell r="B88" t="str">
            <v>503 (2)A</v>
          </cell>
          <cell r="C88" t="str">
            <v>HORMIGON ESTRUCTURAL DE  f'c= 350 kg/cm2, </v>
          </cell>
          <cell r="D88" t="str">
            <v>M3</v>
          </cell>
          <cell r="E88">
            <v>201.05</v>
          </cell>
          <cell r="F88">
            <v>44.23</v>
          </cell>
          <cell r="G88">
            <v>245.28</v>
          </cell>
          <cell r="H88">
            <v>1.5</v>
          </cell>
        </row>
        <row r="89">
          <cell r="A89">
            <v>87</v>
          </cell>
          <cell r="B89" t="str">
            <v>705-(1)BT</v>
          </cell>
          <cell r="C89" t="str">
            <v>Provisión e Instalación de Mortero Termoplastico Perfilado, para el sistema de Banda transversal de Alerta (BTA) o Resalto. E= 15 mm  x 15 cm de ancho</v>
          </cell>
          <cell r="D89" t="str">
            <v>ML</v>
          </cell>
          <cell r="E89">
            <v>36.99</v>
          </cell>
          <cell r="F89">
            <v>8.14</v>
          </cell>
          <cell r="G89">
            <v>45.13</v>
          </cell>
          <cell r="H89">
            <v>0.1</v>
          </cell>
        </row>
        <row r="90">
          <cell r="A90">
            <v>88</v>
          </cell>
          <cell r="B90" t="str">
            <v>705-(1)EBT</v>
          </cell>
          <cell r="C90" t="str">
            <v>Provisión y aplicación de Pintura Termosplastica,  entre resaltos E= 2,3 mm de espesor x 25 cm de ancho</v>
          </cell>
          <cell r="D90" t="str">
            <v>M2</v>
          </cell>
          <cell r="E90">
            <v>41.09</v>
          </cell>
          <cell r="F90">
            <v>9.04</v>
          </cell>
          <cell r="G90">
            <v>50.13</v>
          </cell>
          <cell r="H90">
            <v>0.12</v>
          </cell>
        </row>
        <row r="91">
          <cell r="A91">
            <v>89</v>
          </cell>
          <cell r="B91" t="str">
            <v>708-5(1)L</v>
          </cell>
          <cell r="C91" t="str">
            <v>SEÑALES TIPO OD-6 AL LADO DE LA CARRETERA SOBRE OBRA DE DRENAJE (PUENTES ).</v>
          </cell>
          <cell r="D91" t="str">
            <v>U</v>
          </cell>
          <cell r="E91">
            <v>145.85</v>
          </cell>
          <cell r="F91">
            <v>32.09</v>
          </cell>
          <cell r="G91">
            <v>177.94</v>
          </cell>
          <cell r="H91">
            <v>0.1</v>
          </cell>
        </row>
        <row r="92">
          <cell r="A92">
            <v>90</v>
          </cell>
          <cell r="B92" t="str">
            <v>405-5C</v>
          </cell>
          <cell r="C92" t="str">
            <v>CAPA DE RODADURA DE HORMIGÓN ASFÁLTICO MEZCLADO EN PLANTA DE 7.5 CM. DE ESPESOR</v>
          </cell>
          <cell r="D92" t="str">
            <v>M2</v>
          </cell>
          <cell r="E92">
            <v>7.75</v>
          </cell>
          <cell r="F92">
            <v>1.71</v>
          </cell>
          <cell r="G92">
            <v>9.46</v>
          </cell>
          <cell r="H92">
            <v>0.008</v>
          </cell>
        </row>
        <row r="93">
          <cell r="A93">
            <v>91</v>
          </cell>
          <cell r="B93" t="str">
            <v>A-17b</v>
          </cell>
          <cell r="C93" t="str">
            <v>REDUCTORES DE VELOCIDAD CON PINTURA REFLECTIVA (Hormigón estructural f'c = 240 kg/cm2 )</v>
          </cell>
          <cell r="D93" t="str">
            <v>M3</v>
          </cell>
          <cell r="E93">
            <v>164.23</v>
          </cell>
          <cell r="F93">
            <v>36.13</v>
          </cell>
          <cell r="G93">
            <v>200.36</v>
          </cell>
          <cell r="H93">
            <v>0.8</v>
          </cell>
        </row>
        <row r="94">
          <cell r="A94">
            <v>92</v>
          </cell>
          <cell r="B94" t="str">
            <v>309-6(5)E</v>
          </cell>
          <cell r="C94" t="str">
            <v>TRANSPORTE DE MATERIAL DE EXCAVACIÓN LIBRE 500m.</v>
          </cell>
          <cell r="D94" t="str">
            <v>m3-Km</v>
          </cell>
          <cell r="E94">
            <v>0.21</v>
          </cell>
          <cell r="F94">
            <v>0.05</v>
          </cell>
          <cell r="G94">
            <v>0.26</v>
          </cell>
          <cell r="H94">
            <v>0.007</v>
          </cell>
        </row>
        <row r="95">
          <cell r="A95">
            <v>93</v>
          </cell>
          <cell r="B95" t="str">
            <v>229-(5)E</v>
          </cell>
          <cell r="C95" t="str">
            <v>FOSA DE DESECHOS SOLIDOS ( BIODEGRADABLES- RELLENO SANITARIO )</v>
          </cell>
          <cell r="D95" t="str">
            <v>U</v>
          </cell>
          <cell r="E95">
            <v>38.07</v>
          </cell>
          <cell r="F95">
            <v>8.38</v>
          </cell>
          <cell r="G95">
            <v>46.45</v>
          </cell>
          <cell r="H95">
            <v>2.9</v>
          </cell>
        </row>
        <row r="96">
          <cell r="A96">
            <v>94</v>
          </cell>
          <cell r="B96" t="str">
            <v>A-17f</v>
          </cell>
          <cell r="C96" t="str">
            <v>CONOS DE SEGURIDAD H= 0.90 MTS</v>
          </cell>
          <cell r="D96" t="str">
            <v>U</v>
          </cell>
          <cell r="E96">
            <v>21.26</v>
          </cell>
          <cell r="F96">
            <v>4.68</v>
          </cell>
          <cell r="G96">
            <v>25.94</v>
          </cell>
          <cell r="H96">
            <v>0.4</v>
          </cell>
        </row>
        <row r="97">
          <cell r="A97">
            <v>95</v>
          </cell>
          <cell r="B97" t="str">
            <v>708-5(2)E</v>
          </cell>
          <cell r="C97" t="str">
            <v>PARADA DE BUS ( CONSTRUCCION DE VISERAS EN PUNTOSESTRATEJICOS )</v>
          </cell>
          <cell r="D97" t="str">
            <v>U</v>
          </cell>
          <cell r="E97">
            <v>1501.54</v>
          </cell>
          <cell r="F97">
            <v>330.34</v>
          </cell>
          <cell r="G97">
            <v>1831.88</v>
          </cell>
          <cell r="H97">
            <v>14</v>
          </cell>
        </row>
        <row r="98">
          <cell r="A98">
            <v>96</v>
          </cell>
          <cell r="B98" t="str">
            <v>309-6(5)E</v>
          </cell>
          <cell r="C98" t="str">
            <v>TRANSPORTE DE MATERIAL DE PPÉSTAMO IMPORTADO LIBRE 500m.</v>
          </cell>
          <cell r="D98" t="str">
            <v>m3-Km</v>
          </cell>
          <cell r="E98">
            <v>0.21</v>
          </cell>
          <cell r="F98">
            <v>0.05</v>
          </cell>
          <cell r="G98">
            <v>0.26</v>
          </cell>
          <cell r="H98">
            <v>0.007</v>
          </cell>
        </row>
        <row r="99">
          <cell r="A99">
            <v>97</v>
          </cell>
          <cell r="B99" t="str">
            <v>309-6(5)E</v>
          </cell>
          <cell r="C99" t="str">
            <v>TRANSPORTE DE MATERIAL PÉTREO PARA ESTABILIZACIÓN DE SUBRASANTE</v>
          </cell>
          <cell r="D99" t="str">
            <v>m3-Km</v>
          </cell>
          <cell r="E99">
            <v>0.28</v>
          </cell>
          <cell r="F99">
            <v>0.06</v>
          </cell>
          <cell r="G99">
            <v>0.34</v>
          </cell>
          <cell r="H99">
            <v>0.009</v>
          </cell>
        </row>
        <row r="100">
          <cell r="A100">
            <v>98</v>
          </cell>
          <cell r="B100" t="str">
            <v>309-6(5)E</v>
          </cell>
          <cell r="C100" t="str">
            <v>TRANSPORTE DE CARPETA RECUPERADA (hacia planta de asfalto) </v>
          </cell>
          <cell r="D100" t="str">
            <v>m3-Km</v>
          </cell>
          <cell r="E100">
            <v>0.2</v>
          </cell>
          <cell r="F100">
            <v>0.04</v>
          </cell>
          <cell r="G100">
            <v>0.24</v>
          </cell>
          <cell r="H100">
            <v>0.007</v>
          </cell>
        </row>
        <row r="101">
          <cell r="A101">
            <v>99</v>
          </cell>
          <cell r="B101" t="str">
            <v>309-6(5)E</v>
          </cell>
          <cell r="C101" t="str">
            <v>ACARREO DE MATERIAL RECUPERADO</v>
          </cell>
          <cell r="D101" t="str">
            <v>m3-Km</v>
          </cell>
          <cell r="E101">
            <v>0.23</v>
          </cell>
          <cell r="F101">
            <v>0.05</v>
          </cell>
          <cell r="G101">
            <v>0.28</v>
          </cell>
          <cell r="H101">
            <v>0.008</v>
          </cell>
        </row>
        <row r="102">
          <cell r="A102">
            <v>100</v>
          </cell>
          <cell r="B102" t="str">
            <v>309-6(5)E</v>
          </cell>
          <cell r="C102" t="str">
            <v>ACARREO DE HORMIGÓN</v>
          </cell>
          <cell r="D102" t="str">
            <v>m3-Km</v>
          </cell>
          <cell r="E102">
            <v>0.26</v>
          </cell>
          <cell r="F102">
            <v>0.06</v>
          </cell>
          <cell r="G102">
            <v>0.32</v>
          </cell>
          <cell r="H102">
            <v>0.009</v>
          </cell>
        </row>
        <row r="103">
          <cell r="A103">
            <v>101</v>
          </cell>
          <cell r="B103" t="str">
            <v>309-6(5)E</v>
          </cell>
          <cell r="C103" t="str">
            <v>SOBREACARREO DE MATERIAL DE BASE</v>
          </cell>
          <cell r="D103" t="str">
            <v>m3-Km</v>
          </cell>
          <cell r="E103">
            <v>0.23</v>
          </cell>
          <cell r="F103">
            <v>0.05</v>
          </cell>
          <cell r="G103">
            <v>0.28</v>
          </cell>
          <cell r="H103">
            <v>0.008</v>
          </cell>
        </row>
        <row r="104">
          <cell r="A104">
            <v>102</v>
          </cell>
          <cell r="B104" t="str">
            <v>309-6(5)E</v>
          </cell>
          <cell r="C104" t="str">
            <v>SOBREACARREO DE MATERIAL DE CARPETA</v>
          </cell>
          <cell r="D104" t="str">
            <v>m3-Km</v>
          </cell>
          <cell r="E104">
            <v>0.23</v>
          </cell>
          <cell r="F104">
            <v>0.05</v>
          </cell>
          <cell r="G104">
            <v>0.28</v>
          </cell>
          <cell r="H104">
            <v>0.008</v>
          </cell>
        </row>
        <row r="105">
          <cell r="A105">
            <v>103</v>
          </cell>
          <cell r="B105" t="str">
            <v>309-6(5)E</v>
          </cell>
          <cell r="C105" t="str">
            <v>TRANSPORTE DE MEZCLA ASFÁLTICA PARA CAPA DE RODADURA</v>
          </cell>
          <cell r="D105" t="str">
            <v>m3-Km</v>
          </cell>
          <cell r="E105">
            <v>0.84</v>
          </cell>
          <cell r="F105">
            <v>0.18</v>
          </cell>
          <cell r="G105">
            <v>1.02</v>
          </cell>
          <cell r="H105">
            <v>0.028</v>
          </cell>
        </row>
        <row r="106">
          <cell r="A106">
            <v>104</v>
          </cell>
          <cell r="B106" t="str">
            <v>309-6(5)E</v>
          </cell>
          <cell r="C106" t="str">
            <v>TRANSPORTE DE MEZCLA ASFÁLTICA PARA CAPA DE RODADURA</v>
          </cell>
          <cell r="D106" t="str">
            <v>m3-Km</v>
          </cell>
          <cell r="E106">
            <v>0.58</v>
          </cell>
          <cell r="F106">
            <v>0.13</v>
          </cell>
          <cell r="G106">
            <v>0.71</v>
          </cell>
          <cell r="H106">
            <v>0.019</v>
          </cell>
        </row>
        <row r="107">
          <cell r="A107">
            <v>105</v>
          </cell>
          <cell r="B107" t="str">
            <v>309-6(5)E</v>
          </cell>
          <cell r="C107" t="str">
            <v>TRANSPORTE DE MEZCLA ASFÁLTICA PARA CAPA DE RODADURA</v>
          </cell>
          <cell r="D107" t="str">
            <v>m3-Km</v>
          </cell>
          <cell r="E107">
            <v>0.36</v>
          </cell>
          <cell r="F107">
            <v>0.08</v>
          </cell>
          <cell r="G107">
            <v>0.44</v>
          </cell>
          <cell r="H107">
            <v>0.012</v>
          </cell>
        </row>
        <row r="108">
          <cell r="A108">
            <v>106</v>
          </cell>
          <cell r="B108" t="str">
            <v>309-6(5)E</v>
          </cell>
          <cell r="C108" t="str">
            <v>TRANSPORTE DE MEZCLA ASFÁLTICA PARA CAPA DE RODADURA</v>
          </cell>
          <cell r="D108" t="str">
            <v>m3-Km</v>
          </cell>
          <cell r="E108">
            <v>0.26</v>
          </cell>
          <cell r="F108">
            <v>0.06</v>
          </cell>
          <cell r="G108">
            <v>0.32</v>
          </cell>
          <cell r="H108">
            <v>0.009</v>
          </cell>
        </row>
        <row r="109">
          <cell r="A109">
            <v>107</v>
          </cell>
          <cell r="B109" t="str">
            <v>309-6(5)E</v>
          </cell>
          <cell r="C109" t="str">
            <v>TRANSPORTE DE MEZCLA ASFÁLTICA PARA CAPA DE RODADURA</v>
          </cell>
          <cell r="D109" t="str">
            <v>m3-Km</v>
          </cell>
          <cell r="E109">
            <v>0.24</v>
          </cell>
          <cell r="F109">
            <v>0.05</v>
          </cell>
          <cell r="G109">
            <v>0.29</v>
          </cell>
          <cell r="H109">
            <v>0.008</v>
          </cell>
        </row>
        <row r="110">
          <cell r="A110">
            <v>108</v>
          </cell>
          <cell r="B110" t="str">
            <v>309-6(5)E</v>
          </cell>
          <cell r="C110" t="str">
            <v>TRANSPORTE DE MEZCLA ASFÁLTICA PARA CAPA DE RODADURA</v>
          </cell>
          <cell r="D110" t="str">
            <v>m3-Km</v>
          </cell>
          <cell r="E110">
            <v>0.23</v>
          </cell>
          <cell r="F110">
            <v>0.05</v>
          </cell>
          <cell r="G110">
            <v>0.28</v>
          </cell>
          <cell r="H110">
            <v>0.008</v>
          </cell>
        </row>
        <row r="111">
          <cell r="A111">
            <v>109</v>
          </cell>
          <cell r="B111" t="str">
            <v>309-6(5)E</v>
          </cell>
          <cell r="C111" t="str">
            <v>TRANSPORTE DE MEZCLA ASFÁLTICA PARA CAPA DE RODADURA</v>
          </cell>
          <cell r="D111" t="str">
            <v>m3-Km</v>
          </cell>
          <cell r="E111">
            <v>0.21</v>
          </cell>
          <cell r="F111">
            <v>0.05</v>
          </cell>
          <cell r="G111">
            <v>0.26</v>
          </cell>
          <cell r="H111">
            <v>0.007</v>
          </cell>
        </row>
        <row r="112">
          <cell r="A112">
            <v>110</v>
          </cell>
          <cell r="B112" t="str">
            <v>309-6(5)E</v>
          </cell>
          <cell r="C112" t="str">
            <v>TRANSPORTE DE PIEDRA PA GAVIONES</v>
          </cell>
          <cell r="D112" t="str">
            <v>m3-Km</v>
          </cell>
          <cell r="E112">
            <v>0.84</v>
          </cell>
          <cell r="F112">
            <v>0.18</v>
          </cell>
          <cell r="G112">
            <v>1.02</v>
          </cell>
          <cell r="H112">
            <v>0.028</v>
          </cell>
        </row>
        <row r="113">
          <cell r="A113">
            <v>111</v>
          </cell>
          <cell r="B113" t="str">
            <v>309-6(5)E</v>
          </cell>
          <cell r="C113" t="str">
            <v>TRANSPORTE DE PIEDRA PA GAVIONES</v>
          </cell>
          <cell r="D113" t="str">
            <v>m3-Km</v>
          </cell>
          <cell r="E113">
            <v>0.58</v>
          </cell>
          <cell r="F113">
            <v>0.13</v>
          </cell>
          <cell r="G113">
            <v>0.71</v>
          </cell>
          <cell r="H113">
            <v>0.019</v>
          </cell>
        </row>
        <row r="114">
          <cell r="A114">
            <v>112</v>
          </cell>
          <cell r="B114" t="str">
            <v>309-6(5)E</v>
          </cell>
          <cell r="C114" t="str">
            <v>TRANSPORTE DE PIEDRA PA GAVIONES</v>
          </cell>
          <cell r="D114" t="str">
            <v>m3-Km</v>
          </cell>
          <cell r="E114">
            <v>0.36</v>
          </cell>
          <cell r="F114">
            <v>0.08</v>
          </cell>
          <cell r="G114">
            <v>0.44</v>
          </cell>
          <cell r="H114">
            <v>0.012</v>
          </cell>
        </row>
        <row r="115">
          <cell r="A115">
            <v>113</v>
          </cell>
          <cell r="B115" t="str">
            <v>309-6(5)E</v>
          </cell>
          <cell r="C115" t="str">
            <v>TRANSPORTE DE PIEDRA PA GAVIONES</v>
          </cell>
          <cell r="D115" t="str">
            <v>m3-Km</v>
          </cell>
          <cell r="E115">
            <v>0.26</v>
          </cell>
          <cell r="F115">
            <v>0.06</v>
          </cell>
          <cell r="G115">
            <v>0.32</v>
          </cell>
          <cell r="H115">
            <v>0.009</v>
          </cell>
        </row>
        <row r="116">
          <cell r="A116">
            <v>114</v>
          </cell>
          <cell r="B116" t="str">
            <v>309-6(5)E</v>
          </cell>
          <cell r="C116" t="str">
            <v>TRANSPORTE DE PIEDRA PA GAVIONES</v>
          </cell>
          <cell r="D116" t="str">
            <v>m3-Km</v>
          </cell>
          <cell r="E116">
            <v>0.24</v>
          </cell>
          <cell r="F116">
            <v>0.05</v>
          </cell>
          <cell r="G116">
            <v>0.29</v>
          </cell>
          <cell r="H116">
            <v>0.008</v>
          </cell>
        </row>
        <row r="117">
          <cell r="A117">
            <v>115</v>
          </cell>
          <cell r="B117" t="str">
            <v>309-6(5)E</v>
          </cell>
          <cell r="C117" t="str">
            <v>TRANSPORTE DE PIEDRA PA GAVIONES</v>
          </cell>
          <cell r="D117" t="str">
            <v>m3-Km</v>
          </cell>
          <cell r="E117">
            <v>0.23</v>
          </cell>
          <cell r="F117">
            <v>0.05</v>
          </cell>
          <cell r="G117">
            <v>0.28</v>
          </cell>
          <cell r="H117">
            <v>0.008</v>
          </cell>
        </row>
        <row r="118">
          <cell r="A118">
            <v>116</v>
          </cell>
          <cell r="B118" t="str">
            <v>309-6(5)E</v>
          </cell>
          <cell r="C118" t="str">
            <v>TRANSPORTE DE PIEDRA PARA GAVIONES</v>
          </cell>
          <cell r="D118" t="str">
            <v>m3-Km</v>
          </cell>
          <cell r="E118">
            <v>0.21</v>
          </cell>
          <cell r="F118">
            <v>0.05</v>
          </cell>
          <cell r="G118">
            <v>0.26</v>
          </cell>
          <cell r="H118">
            <v>0.007</v>
          </cell>
        </row>
        <row r="119">
          <cell r="A119">
            <v>117</v>
          </cell>
          <cell r="B119" t="str">
            <v>309-6(5)E</v>
          </cell>
          <cell r="C119" t="str">
            <v>TRANSPORTE DE PIEDRA PARA ESCOLLERA</v>
          </cell>
          <cell r="D119" t="str">
            <v>m3-Km</v>
          </cell>
          <cell r="E119">
            <v>0.84</v>
          </cell>
          <cell r="F119">
            <v>0.18</v>
          </cell>
          <cell r="G119">
            <v>1.02</v>
          </cell>
          <cell r="H119">
            <v>0.028</v>
          </cell>
        </row>
        <row r="120">
          <cell r="A120">
            <v>118</v>
          </cell>
          <cell r="B120" t="str">
            <v>309-6(5)E</v>
          </cell>
          <cell r="C120" t="str">
            <v>TRANSPORTE DE PIEDRA PARA ESCOLLERA</v>
          </cell>
          <cell r="D120" t="str">
            <v>m3-Km</v>
          </cell>
          <cell r="E120">
            <v>0.58</v>
          </cell>
          <cell r="F120">
            <v>0.13</v>
          </cell>
          <cell r="G120">
            <v>0.71</v>
          </cell>
          <cell r="H120">
            <v>0.019</v>
          </cell>
        </row>
        <row r="121">
          <cell r="A121">
            <v>119</v>
          </cell>
          <cell r="B121" t="str">
            <v>309-6(5)E</v>
          </cell>
          <cell r="C121" t="str">
            <v>TRANSPORTE DE PIEDRA PARA ESCOLLERA</v>
          </cell>
          <cell r="D121" t="str">
            <v>m3-Km</v>
          </cell>
          <cell r="E121">
            <v>0.36</v>
          </cell>
          <cell r="F121">
            <v>0.08</v>
          </cell>
          <cell r="G121">
            <v>0.44</v>
          </cell>
          <cell r="H121">
            <v>0.012</v>
          </cell>
        </row>
        <row r="122">
          <cell r="A122">
            <v>120</v>
          </cell>
          <cell r="B122" t="str">
            <v>309-6(5)E</v>
          </cell>
          <cell r="C122" t="str">
            <v>TRANSPORTE DE PIEDRA PARA ESCOLLERA</v>
          </cell>
          <cell r="D122" t="str">
            <v>m3-Km</v>
          </cell>
          <cell r="E122">
            <v>0.26</v>
          </cell>
          <cell r="F122">
            <v>0.06</v>
          </cell>
          <cell r="G122">
            <v>0.32</v>
          </cell>
          <cell r="H122">
            <v>0.009</v>
          </cell>
        </row>
        <row r="123">
          <cell r="A123">
            <v>121</v>
          </cell>
          <cell r="B123" t="str">
            <v>309-6(5)E</v>
          </cell>
          <cell r="C123" t="str">
            <v>TRANSPORTE DE PIEDRA PARA ESCOLLERA</v>
          </cell>
          <cell r="D123" t="str">
            <v>m3-Km</v>
          </cell>
          <cell r="E123">
            <v>0.24</v>
          </cell>
          <cell r="F123">
            <v>0.05</v>
          </cell>
          <cell r="G123">
            <v>0.29</v>
          </cell>
          <cell r="H123">
            <v>0.008</v>
          </cell>
        </row>
        <row r="124">
          <cell r="A124">
            <v>122</v>
          </cell>
          <cell r="B124" t="str">
            <v>309-6(5)E</v>
          </cell>
          <cell r="C124" t="str">
            <v>TRANSPORTE DE PIEDRA PARA ESCOLLERA</v>
          </cell>
          <cell r="D124" t="str">
            <v>m3-Km</v>
          </cell>
          <cell r="E124">
            <v>0.23</v>
          </cell>
          <cell r="F124">
            <v>0.05</v>
          </cell>
          <cell r="G124">
            <v>0.28</v>
          </cell>
          <cell r="H124">
            <v>0.008</v>
          </cell>
        </row>
        <row r="125">
          <cell r="A125">
            <v>123</v>
          </cell>
          <cell r="B125" t="str">
            <v>309-6(5)E</v>
          </cell>
          <cell r="C125" t="str">
            <v>TRANSPORTE DE PIEDRA PARA ESCOLLERA</v>
          </cell>
          <cell r="D125" t="str">
            <v>m3-Km</v>
          </cell>
          <cell r="E125">
            <v>0.21</v>
          </cell>
          <cell r="F125">
            <v>0.05</v>
          </cell>
          <cell r="G125">
            <v>0.26</v>
          </cell>
          <cell r="H125">
            <v>0.007</v>
          </cell>
        </row>
        <row r="126">
          <cell r="A126">
            <v>124</v>
          </cell>
          <cell r="B126" t="str">
            <v>309-6(5)E</v>
          </cell>
          <cell r="C126" t="str">
            <v>TRANSPORTE DE MATERIAL DE PRÉSTAMO IMPORTADO</v>
          </cell>
          <cell r="D126" t="str">
            <v>m3-Km</v>
          </cell>
          <cell r="E126">
            <v>0.84</v>
          </cell>
          <cell r="F126">
            <v>0.18</v>
          </cell>
          <cell r="G126">
            <v>1.02</v>
          </cell>
          <cell r="H126">
            <v>0.028</v>
          </cell>
        </row>
        <row r="127">
          <cell r="A127">
            <v>125</v>
          </cell>
          <cell r="B127" t="str">
            <v>309-6(5)E</v>
          </cell>
          <cell r="C127" t="str">
            <v>TRANSPORTE DE MATERIAL DE PRÉSTAMO IMPORTADO</v>
          </cell>
          <cell r="D127" t="str">
            <v>m3-Km</v>
          </cell>
          <cell r="E127">
            <v>0.58</v>
          </cell>
          <cell r="F127">
            <v>0.13</v>
          </cell>
          <cell r="G127">
            <v>0.71</v>
          </cell>
          <cell r="H127">
            <v>0.019</v>
          </cell>
        </row>
        <row r="128">
          <cell r="A128">
            <v>126</v>
          </cell>
          <cell r="B128" t="str">
            <v>309-6(5)E</v>
          </cell>
          <cell r="C128" t="str">
            <v>TRANSPORTE DE MATERIAL DE PRÉSTAMO IMPORTADO</v>
          </cell>
          <cell r="D128" t="str">
            <v>m3-Km</v>
          </cell>
          <cell r="E128">
            <v>0.36</v>
          </cell>
          <cell r="F128">
            <v>0.08</v>
          </cell>
          <cell r="G128">
            <v>0.44</v>
          </cell>
          <cell r="H128">
            <v>0.012</v>
          </cell>
        </row>
        <row r="129">
          <cell r="A129">
            <v>127</v>
          </cell>
          <cell r="B129" t="str">
            <v>309-6(5)E</v>
          </cell>
          <cell r="C129" t="str">
            <v>TRANSPORTE DE MATERIAL DE PRÉSTAMO IMPORTADO</v>
          </cell>
          <cell r="D129" t="str">
            <v>m3-Km</v>
          </cell>
          <cell r="E129">
            <v>0.26</v>
          </cell>
          <cell r="F129">
            <v>0.06</v>
          </cell>
          <cell r="G129">
            <v>0.32</v>
          </cell>
          <cell r="H129">
            <v>0.009</v>
          </cell>
        </row>
        <row r="130">
          <cell r="A130">
            <v>128</v>
          </cell>
          <cell r="B130" t="str">
            <v>309-6(5)E</v>
          </cell>
          <cell r="C130" t="str">
            <v>TRANSPORTE DE MATERIAL DE PRÉSTAMO IMPORTADO</v>
          </cell>
          <cell r="D130" t="str">
            <v>m3-Km</v>
          </cell>
          <cell r="E130">
            <v>0.24</v>
          </cell>
          <cell r="F130">
            <v>0.05</v>
          </cell>
          <cell r="G130">
            <v>0.29</v>
          </cell>
          <cell r="H130">
            <v>0.008</v>
          </cell>
        </row>
        <row r="131">
          <cell r="A131">
            <v>129</v>
          </cell>
          <cell r="B131" t="str">
            <v>309-6(5)E</v>
          </cell>
          <cell r="C131" t="str">
            <v>TRANSPORTE DE MATERIAL DE PRÉSTAMO IMPORTADO</v>
          </cell>
          <cell r="D131" t="str">
            <v>m3-Km</v>
          </cell>
          <cell r="E131">
            <v>0.23</v>
          </cell>
          <cell r="F131">
            <v>0.05</v>
          </cell>
          <cell r="G131">
            <v>0.28</v>
          </cell>
          <cell r="H131">
            <v>0.008</v>
          </cell>
        </row>
        <row r="132">
          <cell r="A132">
            <v>130</v>
          </cell>
          <cell r="B132" t="str">
            <v>309-6(5)E</v>
          </cell>
          <cell r="C132" t="str">
            <v>TRANSPORTE DE MATERIAL DE PRÉSTAMO IMPORTADO</v>
          </cell>
          <cell r="D132" t="str">
            <v>m3-Km</v>
          </cell>
          <cell r="E132">
            <v>0.21</v>
          </cell>
          <cell r="F132">
            <v>0.05</v>
          </cell>
          <cell r="G132">
            <v>0.26</v>
          </cell>
          <cell r="H132">
            <v>0.007</v>
          </cell>
        </row>
        <row r="133">
          <cell r="A133">
            <v>131</v>
          </cell>
          <cell r="B133" t="str">
            <v>309-6(5)E</v>
          </cell>
          <cell r="C133" t="str">
            <v>TRANSPORTE DE SUELO SELECCIONADO PARA MEJORAMIENTO DE LA SUBRASANTE</v>
          </cell>
          <cell r="D133" t="str">
            <v>m3-Km</v>
          </cell>
          <cell r="E133">
            <v>0.84</v>
          </cell>
          <cell r="F133">
            <v>0.18</v>
          </cell>
          <cell r="G133">
            <v>1.02</v>
          </cell>
          <cell r="H133">
            <v>0.028</v>
          </cell>
        </row>
        <row r="134">
          <cell r="A134">
            <v>132</v>
          </cell>
          <cell r="B134" t="str">
            <v>309-6(5)E</v>
          </cell>
          <cell r="C134" t="str">
            <v>TRANSPORTE DE SUELO SELECCIONADO PARA MEJORAMIENTO DE LA SUBRASANTE</v>
          </cell>
          <cell r="D134" t="str">
            <v>m3-Km</v>
          </cell>
          <cell r="E134">
            <v>0.58</v>
          </cell>
          <cell r="F134">
            <v>0.13</v>
          </cell>
          <cell r="G134">
            <v>0.71</v>
          </cell>
          <cell r="H134">
            <v>0.019</v>
          </cell>
        </row>
        <row r="135">
          <cell r="A135">
            <v>133</v>
          </cell>
          <cell r="B135" t="str">
            <v>309-6(5)E</v>
          </cell>
          <cell r="C135" t="str">
            <v>TRANSPORTE DE SUELO SELECCIONADO PARA MEJORAMIENTO DE LA SUBRASANTE</v>
          </cell>
          <cell r="D135" t="str">
            <v>m3-Km</v>
          </cell>
          <cell r="E135">
            <v>0.36</v>
          </cell>
          <cell r="F135">
            <v>0.08</v>
          </cell>
          <cell r="G135">
            <v>0.44</v>
          </cell>
          <cell r="H135">
            <v>0.012</v>
          </cell>
        </row>
        <row r="136">
          <cell r="A136">
            <v>134</v>
          </cell>
          <cell r="B136" t="str">
            <v>309-6(5)E</v>
          </cell>
          <cell r="C136" t="str">
            <v>TRANSPORTE DE SUELO SELECCIONADO PARA MEJORAMIENTO DE LA SUBRASANTE</v>
          </cell>
          <cell r="D136" t="str">
            <v>m3-Km</v>
          </cell>
          <cell r="E136">
            <v>0.26</v>
          </cell>
          <cell r="F136">
            <v>0.06</v>
          </cell>
          <cell r="G136">
            <v>0.32</v>
          </cell>
          <cell r="H136">
            <v>0.009</v>
          </cell>
        </row>
        <row r="137">
          <cell r="A137">
            <v>135</v>
          </cell>
          <cell r="B137" t="str">
            <v>309-6(5)E</v>
          </cell>
          <cell r="C137" t="str">
            <v>TRANSPORTE DE SUELO SELECCIONADO PARA MEJORAMIENTO DE LA SUBRASANTE</v>
          </cell>
          <cell r="D137" t="str">
            <v>m3-Km</v>
          </cell>
          <cell r="E137">
            <v>0.24</v>
          </cell>
          <cell r="F137">
            <v>0.05</v>
          </cell>
          <cell r="G137">
            <v>0.29</v>
          </cell>
          <cell r="H137">
            <v>0.008</v>
          </cell>
        </row>
        <row r="138">
          <cell r="A138">
            <v>136</v>
          </cell>
          <cell r="B138" t="str">
            <v>309-6(5)E</v>
          </cell>
          <cell r="C138" t="str">
            <v>TRANSPORTE DE SUELO SELECCIONADO PARA MEJORAMIENTO DE LA SUBRASANTE</v>
          </cell>
          <cell r="D138" t="str">
            <v>m3-Km</v>
          </cell>
          <cell r="E138">
            <v>0.23</v>
          </cell>
          <cell r="F138">
            <v>0.05</v>
          </cell>
          <cell r="G138">
            <v>0.28</v>
          </cell>
          <cell r="H138">
            <v>0.008</v>
          </cell>
        </row>
        <row r="139">
          <cell r="A139">
            <v>137</v>
          </cell>
          <cell r="B139" t="str">
            <v>309-6(5)E</v>
          </cell>
          <cell r="C139" t="str">
            <v>TRANSPORTE DE SUELO SELECCIONADO PARA MEJORAMIENTO DE LA SUBRASANTE</v>
          </cell>
          <cell r="D139" t="str">
            <v>m3-Km</v>
          </cell>
          <cell r="E139">
            <v>0.21</v>
          </cell>
          <cell r="F139">
            <v>0.05</v>
          </cell>
          <cell r="G139">
            <v>0.26</v>
          </cell>
          <cell r="H139">
            <v>0.007</v>
          </cell>
        </row>
        <row r="140">
          <cell r="A140">
            <v>138</v>
          </cell>
          <cell r="B140" t="str">
            <v>309-6(5)E</v>
          </cell>
          <cell r="C140" t="str">
            <v>TRANSPORTE DE BASE</v>
          </cell>
          <cell r="D140" t="str">
            <v>m3-Km</v>
          </cell>
          <cell r="E140">
            <v>0.84</v>
          </cell>
          <cell r="F140">
            <v>0.18</v>
          </cell>
          <cell r="G140">
            <v>1.02</v>
          </cell>
          <cell r="H140">
            <v>0.028</v>
          </cell>
        </row>
        <row r="141">
          <cell r="A141">
            <v>139</v>
          </cell>
          <cell r="B141" t="str">
            <v>309-6(5)E</v>
          </cell>
          <cell r="C141" t="str">
            <v>TRANSPORTE DE BASE</v>
          </cell>
          <cell r="D141" t="str">
            <v>m3-Km</v>
          </cell>
          <cell r="E141">
            <v>0.58</v>
          </cell>
          <cell r="F141">
            <v>0.13</v>
          </cell>
          <cell r="G141">
            <v>0.71</v>
          </cell>
          <cell r="H141">
            <v>0.019</v>
          </cell>
        </row>
        <row r="142">
          <cell r="A142">
            <v>140</v>
          </cell>
          <cell r="B142" t="str">
            <v>309-6(5)E</v>
          </cell>
          <cell r="C142" t="str">
            <v>TRANSPORTE DE BASE</v>
          </cell>
          <cell r="D142" t="str">
            <v>m3-Km</v>
          </cell>
          <cell r="E142">
            <v>0.36</v>
          </cell>
          <cell r="F142">
            <v>0.08</v>
          </cell>
          <cell r="G142">
            <v>0.44</v>
          </cell>
          <cell r="H142">
            <v>0.012</v>
          </cell>
        </row>
        <row r="143">
          <cell r="A143">
            <v>141</v>
          </cell>
          <cell r="B143" t="str">
            <v>309-6(5)E</v>
          </cell>
          <cell r="C143" t="str">
            <v>TRANSPORTE DE BASE</v>
          </cell>
          <cell r="D143" t="str">
            <v>m3-Km</v>
          </cell>
          <cell r="E143">
            <v>0.26</v>
          </cell>
          <cell r="F143">
            <v>0.06</v>
          </cell>
          <cell r="G143">
            <v>0.32</v>
          </cell>
          <cell r="H143">
            <v>0.009</v>
          </cell>
        </row>
        <row r="144">
          <cell r="A144">
            <v>142</v>
          </cell>
          <cell r="B144" t="str">
            <v>309-6(5)E</v>
          </cell>
          <cell r="C144" t="str">
            <v>TRANSPORTE DE BASE</v>
          </cell>
          <cell r="D144" t="str">
            <v>m3-Km</v>
          </cell>
          <cell r="E144">
            <v>0.24</v>
          </cell>
          <cell r="F144">
            <v>0.05</v>
          </cell>
          <cell r="G144">
            <v>0.29</v>
          </cell>
          <cell r="H144">
            <v>0.008</v>
          </cell>
        </row>
        <row r="145">
          <cell r="A145">
            <v>143</v>
          </cell>
          <cell r="B145" t="str">
            <v>309-6(5)E</v>
          </cell>
          <cell r="C145" t="str">
            <v>TRANSPORTE DE BASE</v>
          </cell>
          <cell r="D145" t="str">
            <v>m3-Km</v>
          </cell>
          <cell r="E145">
            <v>0.23</v>
          </cell>
          <cell r="F145">
            <v>0.05</v>
          </cell>
          <cell r="G145">
            <v>0.28</v>
          </cell>
          <cell r="H145">
            <v>0.008</v>
          </cell>
        </row>
        <row r="146">
          <cell r="A146">
            <v>144</v>
          </cell>
          <cell r="B146" t="str">
            <v>309-6(5)E</v>
          </cell>
          <cell r="C146" t="str">
            <v>TRANSPORTE DE BASE</v>
          </cell>
          <cell r="D146" t="str">
            <v>m3-Km</v>
          </cell>
          <cell r="E146">
            <v>0.21</v>
          </cell>
          <cell r="F146">
            <v>0.05</v>
          </cell>
          <cell r="G146">
            <v>0.26</v>
          </cell>
          <cell r="H146">
            <v>0.007</v>
          </cell>
        </row>
        <row r="147">
          <cell r="A147">
            <v>145</v>
          </cell>
          <cell r="B147" t="str">
            <v>309-6(5)E</v>
          </cell>
          <cell r="C147" t="str">
            <v>TRANSPORTE DE SUBBASE</v>
          </cell>
          <cell r="D147" t="str">
            <v>m3-Km</v>
          </cell>
          <cell r="E147">
            <v>0.84</v>
          </cell>
          <cell r="F147">
            <v>0.18</v>
          </cell>
          <cell r="G147">
            <v>1.02</v>
          </cell>
          <cell r="H147">
            <v>0.028</v>
          </cell>
        </row>
        <row r="148">
          <cell r="A148">
            <v>146</v>
          </cell>
          <cell r="B148" t="str">
            <v>309-6(5)E</v>
          </cell>
          <cell r="C148" t="str">
            <v>TRANSPORTE DE SUBBASE</v>
          </cell>
          <cell r="D148" t="str">
            <v>m3-Km</v>
          </cell>
          <cell r="E148">
            <v>0.58</v>
          </cell>
          <cell r="F148">
            <v>0.13</v>
          </cell>
          <cell r="G148">
            <v>0.71</v>
          </cell>
          <cell r="H148">
            <v>0.019</v>
          </cell>
        </row>
        <row r="149">
          <cell r="A149">
            <v>147</v>
          </cell>
          <cell r="B149" t="str">
            <v>309-6(5)E</v>
          </cell>
          <cell r="C149" t="str">
            <v>TRANSPORTE DE SUBBASE</v>
          </cell>
          <cell r="D149" t="str">
            <v>m3-Km</v>
          </cell>
          <cell r="E149">
            <v>0.36</v>
          </cell>
          <cell r="F149">
            <v>0.08</v>
          </cell>
          <cell r="G149">
            <v>0.44</v>
          </cell>
          <cell r="H149">
            <v>0.012</v>
          </cell>
        </row>
        <row r="150">
          <cell r="A150">
            <v>148</v>
          </cell>
          <cell r="B150" t="str">
            <v>309-6(5)E</v>
          </cell>
          <cell r="C150" t="str">
            <v>TRANSPORTE DE SUBBASE</v>
          </cell>
          <cell r="D150" t="str">
            <v>m3-Km</v>
          </cell>
          <cell r="E150">
            <v>0.26</v>
          </cell>
          <cell r="F150">
            <v>0.06</v>
          </cell>
          <cell r="G150">
            <v>0.32</v>
          </cell>
          <cell r="H150">
            <v>0.32</v>
          </cell>
        </row>
        <row r="151">
          <cell r="A151">
            <v>149</v>
          </cell>
          <cell r="B151" t="str">
            <v>309-6(5)E</v>
          </cell>
          <cell r="C151" t="str">
            <v>TRANSPORTE DE SUBBASE</v>
          </cell>
          <cell r="D151" t="str">
            <v>m3-Km</v>
          </cell>
          <cell r="E151">
            <v>0.24</v>
          </cell>
          <cell r="F151">
            <v>0.05</v>
          </cell>
          <cell r="G151">
            <v>0.29</v>
          </cell>
          <cell r="H151">
            <v>0.008</v>
          </cell>
        </row>
        <row r="152">
          <cell r="A152">
            <v>150</v>
          </cell>
          <cell r="B152" t="str">
            <v>309-6(5)E</v>
          </cell>
          <cell r="C152" t="str">
            <v>TRANSPORTE DE SUBBASE</v>
          </cell>
          <cell r="D152" t="str">
            <v>m3-Km</v>
          </cell>
          <cell r="E152">
            <v>0.23</v>
          </cell>
          <cell r="F152">
            <v>0.05</v>
          </cell>
          <cell r="G152">
            <v>0.28</v>
          </cell>
          <cell r="H152">
            <v>0.008</v>
          </cell>
        </row>
        <row r="153">
          <cell r="A153">
            <v>151</v>
          </cell>
          <cell r="B153" t="str">
            <v>309-6(5)E</v>
          </cell>
          <cell r="C153" t="str">
            <v>TRANSPORTE DE SUBBASE</v>
          </cell>
          <cell r="D153" t="str">
            <v>m3-Km</v>
          </cell>
          <cell r="E153">
            <v>0.21</v>
          </cell>
          <cell r="F153">
            <v>0.05</v>
          </cell>
          <cell r="G153">
            <v>0.26</v>
          </cell>
          <cell r="H153">
            <v>0.007</v>
          </cell>
        </row>
        <row r="154">
          <cell r="A154">
            <v>152</v>
          </cell>
          <cell r="B154" t="str">
            <v>309-6(5)E</v>
          </cell>
          <cell r="C154" t="str">
            <v>TRANSPORTE DE MATERIAL FILTRANTE</v>
          </cell>
          <cell r="D154" t="str">
            <v>m3-Km</v>
          </cell>
          <cell r="E154">
            <v>0.84</v>
          </cell>
          <cell r="F154">
            <v>0.18</v>
          </cell>
          <cell r="G154">
            <v>1.02</v>
          </cell>
          <cell r="H154">
            <v>0.028</v>
          </cell>
        </row>
        <row r="155">
          <cell r="A155">
            <v>153</v>
          </cell>
          <cell r="B155" t="str">
            <v>309-6(5)E</v>
          </cell>
          <cell r="C155" t="str">
            <v>TRANSPORTE DE MATERIAL FILTRANTE</v>
          </cell>
          <cell r="D155" t="str">
            <v>m3-Km</v>
          </cell>
          <cell r="E155">
            <v>0.58</v>
          </cell>
          <cell r="F155">
            <v>0.13</v>
          </cell>
          <cell r="G155">
            <v>0.71</v>
          </cell>
          <cell r="H155">
            <v>0.019</v>
          </cell>
        </row>
        <row r="156">
          <cell r="A156">
            <v>154</v>
          </cell>
          <cell r="B156" t="str">
            <v>309-6(5)E</v>
          </cell>
          <cell r="C156" t="str">
            <v>TRANSPORTE DE MATERIAL FILTRANTE</v>
          </cell>
          <cell r="D156" t="str">
            <v>m3-Km</v>
          </cell>
          <cell r="E156">
            <v>0.36</v>
          </cell>
          <cell r="F156">
            <v>0.08</v>
          </cell>
          <cell r="G156">
            <v>0.44</v>
          </cell>
          <cell r="H156">
            <v>0.012</v>
          </cell>
        </row>
        <row r="157">
          <cell r="A157">
            <v>155</v>
          </cell>
          <cell r="B157" t="str">
            <v>309-6(5)E</v>
          </cell>
          <cell r="C157" t="str">
            <v>TRANSPORTE DE MATERIAL FILTRANTE</v>
          </cell>
          <cell r="D157" t="str">
            <v>m3-Km</v>
          </cell>
          <cell r="E157">
            <v>0.26</v>
          </cell>
          <cell r="F157">
            <v>0.06</v>
          </cell>
          <cell r="G157">
            <v>0.32</v>
          </cell>
          <cell r="H157">
            <v>0.009</v>
          </cell>
        </row>
        <row r="158">
          <cell r="A158">
            <v>156</v>
          </cell>
          <cell r="B158" t="str">
            <v>309-6(5)E</v>
          </cell>
          <cell r="C158" t="str">
            <v>TRANSPORTE DE MATERIAL FILTRANTE</v>
          </cell>
          <cell r="D158" t="str">
            <v>m3-Km</v>
          </cell>
          <cell r="E158">
            <v>0.24</v>
          </cell>
          <cell r="F158">
            <v>0.05</v>
          </cell>
          <cell r="G158">
            <v>0.29</v>
          </cell>
          <cell r="H158">
            <v>0.008</v>
          </cell>
        </row>
        <row r="159">
          <cell r="A159">
            <v>157</v>
          </cell>
          <cell r="B159" t="str">
            <v>309-6(5)E</v>
          </cell>
          <cell r="C159" t="str">
            <v>TRANSPORTE DE MATERIAL FILTRANTE</v>
          </cell>
          <cell r="D159" t="str">
            <v>m3-Km</v>
          </cell>
          <cell r="E159">
            <v>0.23</v>
          </cell>
          <cell r="F159">
            <v>0.05</v>
          </cell>
          <cell r="G159">
            <v>0.28</v>
          </cell>
          <cell r="H159">
            <v>0.008</v>
          </cell>
        </row>
        <row r="160">
          <cell r="A160">
            <v>158</v>
          </cell>
          <cell r="B160" t="str">
            <v>309-6(5)E</v>
          </cell>
          <cell r="C160" t="str">
            <v>TRANSPORTE DE MATERIAL FILTRANTE</v>
          </cell>
          <cell r="D160" t="str">
            <v>m3-Km</v>
          </cell>
          <cell r="E160">
            <v>0.21</v>
          </cell>
          <cell r="F160">
            <v>0.05</v>
          </cell>
          <cell r="G160">
            <v>0.26</v>
          </cell>
          <cell r="H160">
            <v>0.007</v>
          </cell>
        </row>
        <row r="161">
          <cell r="A161">
            <v>159</v>
          </cell>
          <cell r="B161" t="str">
            <v>501 (6)a</v>
          </cell>
          <cell r="C161" t="str">
            <v>SUMINISTRO DE TABLESTACADO  DE ACERO ESTRUCTURAL A36 gavalanizado  (espesor=6mm.)  tipo TB1</v>
          </cell>
          <cell r="D161" t="str">
            <v>M2</v>
          </cell>
          <cell r="E161">
            <v>171.97</v>
          </cell>
          <cell r="F161">
            <v>37.83</v>
          </cell>
          <cell r="G161">
            <v>209.8</v>
          </cell>
          <cell r="H161">
            <v>0.1</v>
          </cell>
        </row>
        <row r="162">
          <cell r="A162">
            <v>160</v>
          </cell>
          <cell r="B162" t="str">
            <v>501 (6)b</v>
          </cell>
          <cell r="C162" t="str">
            <v>SUMINISTRO DE TABLESTACADO  DE ACERO ESTRUCTURAL A 36 galvanizado  (espesor=10mm.)  tipo TB1</v>
          </cell>
          <cell r="D162" t="str">
            <v>M2</v>
          </cell>
          <cell r="E162">
            <v>314.97</v>
          </cell>
          <cell r="F162">
            <v>69.29</v>
          </cell>
          <cell r="G162">
            <v>384.26</v>
          </cell>
          <cell r="H162">
            <v>0.1</v>
          </cell>
        </row>
        <row r="163">
          <cell r="A163">
            <v>161</v>
          </cell>
          <cell r="B163" t="str">
            <v>501 (15)</v>
          </cell>
          <cell r="C163" t="str">
            <v>HINCADO DE TABLESTACAS DE ACERO ESTRUCTURAL</v>
          </cell>
          <cell r="D163" t="str">
            <v>M2</v>
          </cell>
          <cell r="E163">
            <v>152.59</v>
          </cell>
          <cell r="F163">
            <v>33.57</v>
          </cell>
          <cell r="G163">
            <v>186.16</v>
          </cell>
          <cell r="H163">
            <v>1</v>
          </cell>
        </row>
        <row r="164">
          <cell r="A164">
            <v>162</v>
          </cell>
          <cell r="B164" t="str">
            <v>405-6 (1)</v>
          </cell>
          <cell r="C164" t="str">
            <v>TRATAMIENTO SUPERFICIAL BITUMINOSO (MATERIAL  BITUMINOSO TIPO 2 C )</v>
          </cell>
          <cell r="D164" t="str">
            <v>M2</v>
          </cell>
          <cell r="E164">
            <v>3.31</v>
          </cell>
          <cell r="F164">
            <v>0.73</v>
          </cell>
          <cell r="G164">
            <v>4.04</v>
          </cell>
          <cell r="H164">
            <v>0.002</v>
          </cell>
        </row>
        <row r="165">
          <cell r="A165">
            <v>163</v>
          </cell>
          <cell r="B165" t="str">
            <v>304-1(2)</v>
          </cell>
          <cell r="C165" t="str">
            <v>MATERIAL DE PRESTAMO IMPORTADO </v>
          </cell>
          <cell r="D165" t="str">
            <v>M3</v>
          </cell>
          <cell r="E165">
            <v>0.84</v>
          </cell>
          <cell r="F165">
            <v>0.18</v>
          </cell>
          <cell r="G165">
            <v>1.02</v>
          </cell>
          <cell r="H165">
            <v>0.009</v>
          </cell>
        </row>
        <row r="166">
          <cell r="A166">
            <v>164</v>
          </cell>
          <cell r="B166" t="str">
            <v>405-6 (3)</v>
          </cell>
          <cell r="C166" t="str">
            <v>CAPA BITUMINOSA DE SELLADO TIPO 2 C</v>
          </cell>
          <cell r="D166" t="str">
            <v>LT.</v>
          </cell>
          <cell r="E166">
            <v>0.55</v>
          </cell>
          <cell r="F166">
            <v>0.12</v>
          </cell>
          <cell r="G166">
            <v>0.67</v>
          </cell>
          <cell r="H166">
            <v>0.04</v>
          </cell>
        </row>
        <row r="167">
          <cell r="A167">
            <v>165</v>
          </cell>
          <cell r="B167" t="str">
            <v>201-(1)</v>
          </cell>
          <cell r="C167" t="str">
            <v>CAMPAMENTO </v>
          </cell>
          <cell r="D167" t="str">
            <v>GLOBAL</v>
          </cell>
          <cell r="E167">
            <v>2500</v>
          </cell>
          <cell r="F167">
            <v>550</v>
          </cell>
          <cell r="G167">
            <v>3050</v>
          </cell>
          <cell r="H167">
            <v>1</v>
          </cell>
        </row>
        <row r="168">
          <cell r="A168">
            <v>166</v>
          </cell>
          <cell r="B168" t="str">
            <v>705-(5)</v>
          </cell>
          <cell r="C168" t="str">
            <v>MARCAS DE SOBRESALIDAS PAVIMENTO ( TACHAS )</v>
          </cell>
          <cell r="D168" t="str">
            <v>U</v>
          </cell>
          <cell r="E168">
            <v>4.27</v>
          </cell>
          <cell r="F168">
            <v>0.94</v>
          </cell>
          <cell r="G168">
            <v>5.21</v>
          </cell>
          <cell r="H168">
            <v>0.002</v>
          </cell>
        </row>
        <row r="169">
          <cell r="A169">
            <v>167</v>
          </cell>
          <cell r="B169" t="str">
            <v>301-4.02</v>
          </cell>
          <cell r="C169" t="str">
            <v>DESMONTAJE DE MATERIALES REUTILIZABLES DE PUENTE EXISTENTE</v>
          </cell>
          <cell r="D169" t="str">
            <v>U</v>
          </cell>
          <cell r="E169">
            <v>6504.5</v>
          </cell>
          <cell r="F169">
            <v>1430.99</v>
          </cell>
          <cell r="G169">
            <v>7935.49</v>
          </cell>
          <cell r="H169">
            <v>50</v>
          </cell>
        </row>
        <row r="170">
          <cell r="A170">
            <v>168</v>
          </cell>
          <cell r="B170" t="str">
            <v>309-2(5)</v>
          </cell>
          <cell r="C170" t="str">
            <v>TRANSPORTE AL CAMPAMENTO DEL MTOP DE MATERIALES REUTILIZABLES</v>
          </cell>
          <cell r="D170" t="str">
            <v>U</v>
          </cell>
          <cell r="E170">
            <v>600.02</v>
          </cell>
          <cell r="F170">
            <v>132</v>
          </cell>
          <cell r="G170">
            <v>732.02</v>
          </cell>
          <cell r="H170">
            <v>0.002</v>
          </cell>
        </row>
        <row r="171">
          <cell r="A171">
            <v>169</v>
          </cell>
          <cell r="B171" t="str">
            <v>606-1 (1C)</v>
          </cell>
          <cell r="C171" t="str">
            <v>GEOTEXTIL PARA MATERIAL FILFRANTE EN ESPALDON 3000 NT</v>
          </cell>
          <cell r="D171" t="str">
            <v>M2</v>
          </cell>
          <cell r="E171">
            <v>4.04</v>
          </cell>
          <cell r="F171">
            <v>0.89</v>
          </cell>
          <cell r="G171">
            <v>4.93</v>
          </cell>
          <cell r="H171">
            <v>0.002</v>
          </cell>
        </row>
        <row r="172">
          <cell r="A172">
            <v>170</v>
          </cell>
          <cell r="B172" t="str">
            <v>501-(18)</v>
          </cell>
          <cell r="C172" t="str">
            <v> PILOTES PREBARRENADOS D=50 CM, F'C=280 KG/CM2, Fy= 4200 KG/CM2 CON CAMISA PERDIDA  DE 10mm DE ACERO A 36</v>
          </cell>
          <cell r="D172" t="str">
            <v>ML</v>
          </cell>
          <cell r="E172">
            <v>786.36</v>
          </cell>
          <cell r="F172">
            <v>173</v>
          </cell>
          <cell r="G172">
            <v>959.36</v>
          </cell>
          <cell r="H172">
            <v>0.08</v>
          </cell>
        </row>
        <row r="173">
          <cell r="A173">
            <v>171</v>
          </cell>
          <cell r="B173" t="str">
            <v>501-(18)A</v>
          </cell>
          <cell r="C173" t="str">
            <v> HORMIGON PARA PILOTES PREBARRENADOS  D= 50 CM, F'C=280 KG/CM2, Fy= 4200 KG/CM2 CON CAMISA PERDIDA  DE 10mm DE ACERO A 36</v>
          </cell>
          <cell r="D173" t="str">
            <v>M3</v>
          </cell>
          <cell r="E173">
            <v>190.25</v>
          </cell>
          <cell r="F173">
            <v>41.86</v>
          </cell>
          <cell r="G173">
            <v>232.11</v>
          </cell>
          <cell r="H173">
            <v>2</v>
          </cell>
        </row>
        <row r="174">
          <cell r="A174">
            <v>172</v>
          </cell>
          <cell r="B174" t="str">
            <v>501-(18)B</v>
          </cell>
          <cell r="C174" t="str">
            <v>ACERO EN PILOTES  PREBARRENADOS  D=50 CM, F'C=280 KG/CM2, Fy= 4200 KG/CM2 CON CAMISA PERDIDA  DE 10mm DE ACERO A 36</v>
          </cell>
          <cell r="D174" t="str">
            <v>KG</v>
          </cell>
          <cell r="E174">
            <v>1.78</v>
          </cell>
          <cell r="F174">
            <v>0.39</v>
          </cell>
          <cell r="G174">
            <v>2.17</v>
          </cell>
          <cell r="H174">
            <v>0.01</v>
          </cell>
        </row>
        <row r="175">
          <cell r="A175">
            <v>173</v>
          </cell>
          <cell r="B175" t="str">
            <v>606-1(1a)</v>
          </cell>
          <cell r="C175" t="str">
            <v>TUBERIA PERFORADA PARA SUBDRENES PVC 200 MM</v>
          </cell>
          <cell r="D175" t="str">
            <v>ML</v>
          </cell>
          <cell r="E175">
            <v>10.48</v>
          </cell>
          <cell r="F175">
            <v>2.31</v>
          </cell>
          <cell r="G175">
            <v>12.79</v>
          </cell>
          <cell r="H175">
            <v>0.05</v>
          </cell>
        </row>
        <row r="176">
          <cell r="A176">
            <v>174</v>
          </cell>
          <cell r="B176" t="str">
            <v>402-8(2)</v>
          </cell>
          <cell r="C176" t="str">
            <v>GEOTEXTIL NO TEJIDO 3500 NT</v>
          </cell>
          <cell r="D176" t="str">
            <v>M2</v>
          </cell>
          <cell r="E176">
            <v>4.52</v>
          </cell>
          <cell r="F176">
            <v>0.99</v>
          </cell>
          <cell r="G176">
            <v>5.51</v>
          </cell>
          <cell r="H176">
            <v>0.002</v>
          </cell>
        </row>
        <row r="177">
          <cell r="A177">
            <v>175</v>
          </cell>
          <cell r="B177" t="str">
            <v>305-2(1)E</v>
          </cell>
          <cell r="C177" t="str">
            <v>RELLENO COMPACTADO</v>
          </cell>
          <cell r="D177" t="str">
            <v>M3</v>
          </cell>
          <cell r="E177">
            <v>1</v>
          </cell>
          <cell r="F177">
            <v>0.22</v>
          </cell>
          <cell r="G177">
            <v>1.22</v>
          </cell>
          <cell r="H177">
            <v>0.01</v>
          </cell>
        </row>
        <row r="178">
          <cell r="A178">
            <v>176</v>
          </cell>
          <cell r="B178" t="str">
            <v>607-7E</v>
          </cell>
          <cell r="C178" t="str">
            <v>TUBERÍA DE PVC D= 100 MM PARA MECHINALES </v>
          </cell>
          <cell r="D178" t="str">
            <v>ML</v>
          </cell>
          <cell r="E178">
            <v>4.14</v>
          </cell>
          <cell r="F178">
            <v>0.91</v>
          </cell>
          <cell r="G178">
            <v>5.05</v>
          </cell>
          <cell r="H178">
            <v>0.02</v>
          </cell>
        </row>
        <row r="179">
          <cell r="A179">
            <v>177</v>
          </cell>
          <cell r="B179" t="str">
            <v>606-1 (2)</v>
          </cell>
          <cell r="C179" t="str">
            <v>MATERIAL FILTRANTE</v>
          </cell>
          <cell r="D179" t="str">
            <v>M3</v>
          </cell>
          <cell r="E179">
            <v>11.9</v>
          </cell>
          <cell r="F179">
            <v>2.62</v>
          </cell>
          <cell r="G179">
            <v>14.52</v>
          </cell>
          <cell r="H179">
            <v>0.15</v>
          </cell>
        </row>
        <row r="180">
          <cell r="A180">
            <v>178</v>
          </cell>
          <cell r="B180" t="str">
            <v>505 (5)</v>
          </cell>
          <cell r="C180" t="str">
            <v>SUMINISTRO DE ACERO ESTRUCTURAL (ASTM A-588)</v>
          </cell>
          <cell r="D180" t="str">
            <v>KG</v>
          </cell>
          <cell r="E180">
            <v>2.05</v>
          </cell>
          <cell r="F180">
            <v>0.45</v>
          </cell>
          <cell r="G180">
            <v>2.5</v>
          </cell>
          <cell r="H180">
            <v>0.003</v>
          </cell>
        </row>
        <row r="181">
          <cell r="A181">
            <v>179</v>
          </cell>
          <cell r="B181" t="str">
            <v>505 (6)</v>
          </cell>
          <cell r="C181" t="str">
            <v>FABRICACIÓN DE ACERO ESTRUCTURAL (ASTM A-588)</v>
          </cell>
          <cell r="D181" t="str">
            <v>KG</v>
          </cell>
          <cell r="E181">
            <v>1.11</v>
          </cell>
          <cell r="F181">
            <v>0.24</v>
          </cell>
          <cell r="G181">
            <v>1.35</v>
          </cell>
          <cell r="H181">
            <v>0.002</v>
          </cell>
        </row>
        <row r="182">
          <cell r="A182">
            <v>180</v>
          </cell>
          <cell r="B182" t="str">
            <v>505 (7)</v>
          </cell>
          <cell r="C182" t="str">
            <v>MONTAJE DE ACERO ESTRUCTURAL (ASTM A-588)</v>
          </cell>
          <cell r="D182" t="str">
            <v>KG</v>
          </cell>
          <cell r="E182">
            <v>0.9</v>
          </cell>
          <cell r="F182">
            <v>0.2</v>
          </cell>
          <cell r="G182">
            <v>1.1</v>
          </cell>
          <cell r="H182">
            <v>0.002</v>
          </cell>
        </row>
        <row r="183">
          <cell r="A183">
            <v>181</v>
          </cell>
          <cell r="B183" t="str">
            <v>505 (3)</v>
          </cell>
          <cell r="C183" t="str">
            <v>SUMINISTRO, FABRICACIÓN Y MONTAJE DE ACERO ESTRUCTURAL (ASTM A - 36)</v>
          </cell>
          <cell r="D183" t="str">
            <v>KG</v>
          </cell>
          <cell r="E183">
            <v>13.68</v>
          </cell>
          <cell r="F183">
            <v>3.01</v>
          </cell>
          <cell r="G183">
            <v>16.69</v>
          </cell>
          <cell r="H183">
            <v>0.09</v>
          </cell>
        </row>
        <row r="184">
          <cell r="A184">
            <v>182</v>
          </cell>
          <cell r="B184" t="str">
            <v>507(2)</v>
          </cell>
          <cell r="C184" t="str">
            <v>PINTURA DE ACERO ESTRUCTURAL </v>
          </cell>
          <cell r="D184" t="str">
            <v>KG</v>
          </cell>
          <cell r="E184">
            <v>0.49</v>
          </cell>
          <cell r="F184">
            <v>0.11</v>
          </cell>
          <cell r="G184">
            <v>0.6</v>
          </cell>
          <cell r="H184">
            <v>0.005</v>
          </cell>
        </row>
        <row r="185">
          <cell r="A185">
            <v>183</v>
          </cell>
          <cell r="B185" t="str">
            <v>612 (2) 1 E</v>
          </cell>
          <cell r="C185" t="str">
            <v>METAL MISCELÁNEO PARA PUENTES (DISPOSITIVO PARA PREVENIR LA CAIDA DEL TABLERO ENTRE VIGAS Y/O ENTRE ESTRIBO Y LA VIGA</v>
          </cell>
          <cell r="D185" t="str">
            <v>KG</v>
          </cell>
          <cell r="E185">
            <v>88.59</v>
          </cell>
          <cell r="F185">
            <v>19.49</v>
          </cell>
          <cell r="G185">
            <v>108.08</v>
          </cell>
          <cell r="H185">
            <v>0.4</v>
          </cell>
        </row>
        <row r="186">
          <cell r="A186">
            <v>184</v>
          </cell>
          <cell r="B186" t="str">
            <v>503-5 (2) E</v>
          </cell>
          <cell r="C186" t="str">
            <v>PLACAS DE NEOPRENO, DUREZA SHORE= 60 (400X400X50MM) STRUD</v>
          </cell>
          <cell r="D186" t="str">
            <v>U</v>
          </cell>
          <cell r="E186">
            <v>400.02</v>
          </cell>
          <cell r="F186">
            <v>88</v>
          </cell>
          <cell r="G186">
            <v>488.02</v>
          </cell>
          <cell r="H186">
            <v>0.002</v>
          </cell>
        </row>
        <row r="187">
          <cell r="A187">
            <v>185</v>
          </cell>
          <cell r="B187" t="str">
            <v>510-2 E</v>
          </cell>
          <cell r="C187" t="str">
            <v>MORTERO DE ALTA RESISTENCIA PARA ASIENTOS DE LAS VIGAS EN PUENTES NUEVOS, E=5CM</v>
          </cell>
          <cell r="D187" t="str">
            <v>U</v>
          </cell>
          <cell r="E187">
            <v>25.64</v>
          </cell>
          <cell r="F187">
            <v>5.64</v>
          </cell>
          <cell r="G187">
            <v>31.28</v>
          </cell>
          <cell r="H187">
            <v>0.05</v>
          </cell>
        </row>
        <row r="188">
          <cell r="A188">
            <v>186</v>
          </cell>
          <cell r="B188" t="str">
            <v>503(6)E</v>
          </cell>
          <cell r="C188" t="str">
            <v>JUNTAS DE DILATACIÓN(TIPO III-MOP) TRANSFLEX</v>
          </cell>
          <cell r="D188" t="str">
            <v>ML</v>
          </cell>
          <cell r="E188">
            <v>77.02</v>
          </cell>
          <cell r="F188">
            <v>16.94</v>
          </cell>
          <cell r="G188">
            <v>93.96</v>
          </cell>
          <cell r="H188">
            <v>0.6</v>
          </cell>
        </row>
        <row r="189">
          <cell r="A189">
            <v>187</v>
          </cell>
          <cell r="B189" t="str">
            <v>508(1)</v>
          </cell>
          <cell r="C189" t="str">
            <v>MANPOSTERIADE PIEDRA LABRADA</v>
          </cell>
          <cell r="D189" t="str">
            <v>M3</v>
          </cell>
          <cell r="E189">
            <v>98.03</v>
          </cell>
          <cell r="F189">
            <v>21.57</v>
          </cell>
          <cell r="G189">
            <v>119.6</v>
          </cell>
          <cell r="H189">
            <v>0.002</v>
          </cell>
        </row>
        <row r="190">
          <cell r="A190">
            <v>188</v>
          </cell>
          <cell r="B190" t="str">
            <v>511-1 (1)</v>
          </cell>
          <cell r="C190" t="str">
            <v>MATERIAL DE PIEDRA BOLA </v>
          </cell>
          <cell r="D190" t="str">
            <v>M3</v>
          </cell>
          <cell r="E190">
            <v>10.84</v>
          </cell>
          <cell r="F190">
            <v>2.38</v>
          </cell>
          <cell r="G190">
            <v>13.22</v>
          </cell>
          <cell r="H190">
            <v>0.002</v>
          </cell>
        </row>
        <row r="191">
          <cell r="A191">
            <v>189</v>
          </cell>
          <cell r="B191" t="str">
            <v>607-(2)</v>
          </cell>
          <cell r="C191" t="str">
            <v>SUMIDERO DE 800 mm CON DINTEL METALICO</v>
          </cell>
          <cell r="D191" t="str">
            <v>U</v>
          </cell>
          <cell r="E191">
            <v>449.11</v>
          </cell>
          <cell r="F191">
            <v>98.8</v>
          </cell>
          <cell r="G191">
            <v>547.91</v>
          </cell>
          <cell r="H191">
            <v>4</v>
          </cell>
        </row>
        <row r="192">
          <cell r="A192">
            <v>190</v>
          </cell>
          <cell r="B192" t="str">
            <v>604-(2A)</v>
          </cell>
          <cell r="C192" t="str">
            <v>REPARACION DE INSTALACIONES EXISTENTES</v>
          </cell>
          <cell r="D192" t="str">
            <v>U</v>
          </cell>
          <cell r="E192">
            <v>28.62</v>
          </cell>
          <cell r="F192">
            <v>6.3</v>
          </cell>
          <cell r="G192">
            <v>34.92</v>
          </cell>
          <cell r="H192">
            <v>1.4</v>
          </cell>
        </row>
        <row r="193">
          <cell r="A193">
            <v>191</v>
          </cell>
          <cell r="B193" t="str">
            <v>604-(1A)1</v>
          </cell>
          <cell r="C193" t="str">
            <v>TIRANTES DE PVC DE 160 mm INCLUYE CAMA DE ARENA</v>
          </cell>
          <cell r="D193" t="str">
            <v>ML</v>
          </cell>
          <cell r="E193">
            <v>16.1</v>
          </cell>
          <cell r="F193">
            <v>3.54</v>
          </cell>
          <cell r="G193">
            <v>19.64</v>
          </cell>
          <cell r="H193">
            <v>0.4</v>
          </cell>
        </row>
        <row r="194">
          <cell r="A194">
            <v>192</v>
          </cell>
          <cell r="B194" t="str">
            <v>604-(1A)2</v>
          </cell>
          <cell r="C194" t="str">
            <v>TIRANTES DE PVC DE 200 mm INCLUYE CAMA DE ARENA</v>
          </cell>
          <cell r="D194" t="str">
            <v>ML</v>
          </cell>
          <cell r="E194">
            <v>19.09</v>
          </cell>
          <cell r="F194">
            <v>4.2</v>
          </cell>
          <cell r="G194">
            <v>23.29</v>
          </cell>
          <cell r="H194">
            <v>0.6</v>
          </cell>
        </row>
        <row r="195">
          <cell r="A195">
            <v>193</v>
          </cell>
          <cell r="B195" t="str">
            <v>609-(2)a</v>
          </cell>
          <cell r="C195" t="str">
            <v>POZO DE REVISION TIPO II CON TAPA DE HIERRO FUNDIDO </v>
          </cell>
          <cell r="D195" t="str">
            <v>U</v>
          </cell>
          <cell r="E195">
            <v>840.52</v>
          </cell>
          <cell r="F195">
            <v>184.91</v>
          </cell>
          <cell r="G195">
            <v>1025.43</v>
          </cell>
          <cell r="H195">
            <v>0.6</v>
          </cell>
        </row>
        <row r="196">
          <cell r="A196">
            <v>194</v>
          </cell>
          <cell r="B196" t="str">
            <v>609-(2)b</v>
          </cell>
          <cell r="C196" t="str">
            <v>SUBIDA Y BAJADA DE POZO</v>
          </cell>
          <cell r="D196" t="str">
            <v>U</v>
          </cell>
          <cell r="E196">
            <v>59.37</v>
          </cell>
          <cell r="F196">
            <v>13.06</v>
          </cell>
          <cell r="G196">
            <v>72.43</v>
          </cell>
          <cell r="H196">
            <v>2.25</v>
          </cell>
        </row>
        <row r="197">
          <cell r="A197">
            <v>195</v>
          </cell>
          <cell r="B197" t="str">
            <v>609-(2)c</v>
          </cell>
          <cell r="C197" t="str">
            <v>POZO DE REVISION TERCIARIA TUBO Ø 600mm</v>
          </cell>
          <cell r="D197" t="str">
            <v>U</v>
          </cell>
          <cell r="E197">
            <v>332.7</v>
          </cell>
          <cell r="F197">
            <v>73.19</v>
          </cell>
          <cell r="G197">
            <v>405.89</v>
          </cell>
          <cell r="H197">
            <v>1.4</v>
          </cell>
        </row>
        <row r="198">
          <cell r="A198">
            <v>196</v>
          </cell>
          <cell r="B198" t="str">
            <v>609-E1</v>
          </cell>
          <cell r="C198" t="str">
            <v>UNION GIBOOLT ø 63 MM</v>
          </cell>
          <cell r="D198" t="str">
            <v>U</v>
          </cell>
          <cell r="E198">
            <v>51.12</v>
          </cell>
          <cell r="F198">
            <v>11.25</v>
          </cell>
          <cell r="G198">
            <v>62.37</v>
          </cell>
          <cell r="H198">
            <v>1.4</v>
          </cell>
        </row>
        <row r="199">
          <cell r="A199">
            <v>197</v>
          </cell>
          <cell r="B199" t="str">
            <v>609-E2</v>
          </cell>
          <cell r="C199" t="str">
            <v>UNION GIBOOLT ø 110 MM</v>
          </cell>
          <cell r="D199" t="str">
            <v>U</v>
          </cell>
          <cell r="E199">
            <v>61.62</v>
          </cell>
          <cell r="F199">
            <v>13.56</v>
          </cell>
          <cell r="G199">
            <v>75.18</v>
          </cell>
          <cell r="H199">
            <v>1.4</v>
          </cell>
        </row>
        <row r="200">
          <cell r="A200">
            <v>198</v>
          </cell>
          <cell r="B200" t="str">
            <v>303-2(6)</v>
          </cell>
          <cell r="C200" t="str">
            <v>EXCAVACION DE ZANJA h = 0,40 m A MAQUINA</v>
          </cell>
          <cell r="D200" t="str">
            <v>M3</v>
          </cell>
          <cell r="E200">
            <v>2.89</v>
          </cell>
          <cell r="F200">
            <v>0.64</v>
          </cell>
          <cell r="G200">
            <v>3.53</v>
          </cell>
          <cell r="H200">
            <v>0.04</v>
          </cell>
        </row>
        <row r="201">
          <cell r="A201">
            <v>199</v>
          </cell>
          <cell r="B201" t="str">
            <v>303-2(7)</v>
          </cell>
          <cell r="C201" t="str">
            <v>EXCAVACION DE CAJAS h = 0,70 m MANUAL</v>
          </cell>
          <cell r="D201" t="str">
            <v>M3</v>
          </cell>
          <cell r="E201">
            <v>3.99</v>
          </cell>
          <cell r="F201">
            <v>0.88</v>
          </cell>
          <cell r="G201">
            <v>4.87</v>
          </cell>
          <cell r="H201">
            <v>0.055</v>
          </cell>
        </row>
        <row r="202">
          <cell r="A202">
            <v>200</v>
          </cell>
          <cell r="B202" t="str">
            <v>303-2(8)</v>
          </cell>
          <cell r="C202" t="str">
            <v>EXCAVACION DE POZOS h=1,20 m MANUAL</v>
          </cell>
          <cell r="D202" t="str">
            <v>M3</v>
          </cell>
          <cell r="E202">
            <v>5.05</v>
          </cell>
          <cell r="F202">
            <v>1.11</v>
          </cell>
          <cell r="G202">
            <v>6.16</v>
          </cell>
          <cell r="H202">
            <v>0.07</v>
          </cell>
        </row>
        <row r="203">
          <cell r="A203">
            <v>201</v>
          </cell>
          <cell r="B203" t="str">
            <v>303-2(6)</v>
          </cell>
          <cell r="C203" t="str">
            <v>RELLENO DE ZANJA A MAQUINA- COMPACTACION MANUAL</v>
          </cell>
          <cell r="D203" t="str">
            <v>M3</v>
          </cell>
          <cell r="E203">
            <v>3.99</v>
          </cell>
          <cell r="F203">
            <v>0.88</v>
          </cell>
          <cell r="G203">
            <v>4.87</v>
          </cell>
          <cell r="H203">
            <v>0.055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3">
          <cell r="B213" t="str">
            <v>405-6 (1)</v>
          </cell>
          <cell r="C213" t="str">
            <v>MATERIAL  BITUMINOSO TIPO 2 C </v>
          </cell>
        </row>
        <row r="214">
          <cell r="B214" t="str">
            <v>304-1(2)</v>
          </cell>
          <cell r="C214" t="str">
            <v>MATERIAL DE PRESTAMO IMPORTADO </v>
          </cell>
        </row>
        <row r="217">
          <cell r="A217" t="str">
            <v>CATEGORIAS DE RUBROS</v>
          </cell>
        </row>
        <row r="218">
          <cell r="A218" t="str">
            <v>COD</v>
          </cell>
          <cell r="C218" t="str">
            <v>CATEGORIA</v>
          </cell>
        </row>
        <row r="219">
          <cell r="A219" t="str">
            <v>A</v>
          </cell>
          <cell r="C219" t="str">
            <v>TERRACERIA</v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</row>
        <row r="220">
          <cell r="A220" t="str">
            <v>B</v>
          </cell>
          <cell r="C220" t="str">
            <v>ESTRUCTURA DEL PAVIMENTO</v>
          </cell>
        </row>
        <row r="221">
          <cell r="A221" t="str">
            <v>C</v>
          </cell>
          <cell r="C221" t="str">
            <v>DRENAJE</v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</row>
        <row r="222">
          <cell r="A222" t="str">
            <v>D</v>
          </cell>
          <cell r="C222" t="str">
            <v>PLAN DE MANEJO AMBIENTAL </v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</row>
        <row r="223">
          <cell r="A223" t="str">
            <v>E</v>
          </cell>
          <cell r="C223" t="str">
            <v>SEÑALETICA</v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</row>
        <row r="224">
          <cell r="A224" t="str">
            <v>F</v>
          </cell>
          <cell r="C224" t="str">
            <v>SEÑALIZACIÓN HORIZONTAL Y VERTICAL</v>
          </cell>
        </row>
        <row r="225">
          <cell r="A225" t="str">
            <v>G</v>
          </cell>
          <cell r="C225" t="str">
            <v>SEÑALIZACIÓN HORIZONTAL</v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</row>
        <row r="226">
          <cell r="A226" t="str">
            <v>H</v>
          </cell>
          <cell r="C226" t="str">
            <v>PUENTE SOBRE EL RIO ZAPALLO 0+300</v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</row>
        <row r="227">
          <cell r="A227" t="str">
            <v>I</v>
          </cell>
          <cell r="C227" t="str">
            <v>PUENTE SOBRE EL RIO ZAPALLO 2  3+345</v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</row>
        <row r="228">
          <cell r="A228" t="str">
            <v>J</v>
          </cell>
          <cell r="C228" t="str">
            <v>PUENTE SOBRE EL ESTERO CALIBRE 7+600</v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</row>
        <row r="229">
          <cell r="A229" t="str">
            <v>K</v>
          </cell>
          <cell r="C229" t="str">
            <v>INDENNIZACIONES 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</row>
        <row r="230">
          <cell r="A230" t="str">
            <v>L</v>
          </cell>
          <cell r="C230" t="str">
            <v>IFRAESTRUCTURA </v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</row>
        <row r="231">
          <cell r="A231" t="str">
            <v>M</v>
          </cell>
          <cell r="C231" t="str">
            <v>SUPERESTRUCTURA </v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</row>
        <row r="232">
          <cell r="A232" t="str">
            <v>N</v>
          </cell>
          <cell r="C232" t="str">
            <v>DRENAJE</v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A233" t="str">
            <v>Ñ</v>
          </cell>
          <cell r="C233" t="str">
            <v>PASO PROVICIONAL </v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</row>
        <row r="234">
          <cell r="A234" t="str">
            <v>O </v>
          </cell>
          <cell r="C234" t="str">
            <v>ACCESOS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</row>
        <row r="235">
          <cell r="A235" t="str">
            <v>P</v>
          </cell>
          <cell r="C235" t="str">
            <v>DERROCAMIENTO DE ESTRUCTURA EXISTENTE </v>
          </cell>
        </row>
        <row r="236">
          <cell r="A236" t="str">
            <v>Q</v>
          </cell>
          <cell r="C236" t="str">
            <v>SANIAMIENTO EN ZONA URBANA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zoomScalePageLayoutView="0" workbookViewId="0" topLeftCell="A28">
      <selection activeCell="D41" sqref="D41"/>
    </sheetView>
  </sheetViews>
  <sheetFormatPr defaultColWidth="11.421875" defaultRowHeight="12.75"/>
  <cols>
    <col min="1" max="1" width="22.421875" style="4" customWidth="1"/>
    <col min="2" max="2" width="16.00390625" style="4" customWidth="1"/>
    <col min="3" max="3" width="19.28125" style="4" customWidth="1"/>
    <col min="4" max="4" width="13.28125" style="4" customWidth="1"/>
    <col min="5" max="16384" width="11.421875" style="4" customWidth="1"/>
  </cols>
  <sheetData>
    <row r="2" ht="15">
      <c r="B2" s="4" t="s">
        <v>134</v>
      </c>
    </row>
    <row r="3" ht="15">
      <c r="B3" s="4" t="s">
        <v>135</v>
      </c>
    </row>
    <row r="4" ht="15">
      <c r="B4" s="4" t="s">
        <v>136</v>
      </c>
    </row>
    <row r="5" ht="15">
      <c r="B5" s="4" t="s">
        <v>137</v>
      </c>
    </row>
    <row r="7" spans="2:3" ht="15">
      <c r="B7" s="5" t="s">
        <v>35</v>
      </c>
      <c r="C7" s="34" t="s">
        <v>207</v>
      </c>
    </row>
    <row r="8" spans="2:3" ht="15">
      <c r="B8" s="5" t="s">
        <v>138</v>
      </c>
      <c r="C8" s="4" t="s">
        <v>139</v>
      </c>
    </row>
    <row r="9" spans="2:3" ht="15">
      <c r="B9" s="5" t="s">
        <v>140</v>
      </c>
      <c r="C9" s="4" t="s">
        <v>141</v>
      </c>
    </row>
    <row r="10" spans="2:3" ht="15">
      <c r="B10" s="5" t="s">
        <v>142</v>
      </c>
      <c r="C10" s="4" t="s">
        <v>143</v>
      </c>
    </row>
    <row r="11" ht="15">
      <c r="B11" s="5" t="s">
        <v>144</v>
      </c>
    </row>
    <row r="12" spans="2:3" ht="15">
      <c r="B12" s="5" t="s">
        <v>145</v>
      </c>
      <c r="C12" s="6" t="s">
        <v>205</v>
      </c>
    </row>
    <row r="13" spans="2:3" ht="15">
      <c r="B13" s="5" t="s">
        <v>146</v>
      </c>
      <c r="C13" s="4" t="s">
        <v>206</v>
      </c>
    </row>
    <row r="14" spans="2:3" ht="15">
      <c r="B14" s="5" t="s">
        <v>147</v>
      </c>
      <c r="C14" s="4" t="s">
        <v>148</v>
      </c>
    </row>
    <row r="15" spans="1:2" ht="15">
      <c r="A15" s="51"/>
      <c r="B15" s="52" t="s">
        <v>149</v>
      </c>
    </row>
    <row r="19" spans="2:4" ht="15">
      <c r="B19" s="53" t="s">
        <v>150</v>
      </c>
      <c r="C19" s="53"/>
      <c r="D19" s="53"/>
    </row>
    <row r="21" spans="2:3" ht="15">
      <c r="B21" s="7" t="s">
        <v>151</v>
      </c>
      <c r="C21" s="8">
        <v>0.08</v>
      </c>
    </row>
    <row r="22" spans="2:3" ht="15">
      <c r="B22" s="7" t="s">
        <v>152</v>
      </c>
      <c r="C22" s="8">
        <v>0.08</v>
      </c>
    </row>
    <row r="23" spans="2:3" ht="15">
      <c r="B23" s="7" t="s">
        <v>153</v>
      </c>
      <c r="C23" s="8">
        <v>0.03</v>
      </c>
    </row>
    <row r="24" spans="2:3" ht="15">
      <c r="B24" s="7" t="s">
        <v>154</v>
      </c>
      <c r="C24" s="8">
        <v>0.03</v>
      </c>
    </row>
    <row r="27" spans="2:5" ht="15">
      <c r="B27" s="9"/>
      <c r="C27" s="10" t="s">
        <v>155</v>
      </c>
      <c r="D27" s="10" t="s">
        <v>156</v>
      </c>
      <c r="E27" s="4" t="s">
        <v>157</v>
      </c>
    </row>
    <row r="28" spans="1:4" ht="15">
      <c r="A28" s="11"/>
      <c r="B28" s="12" t="s">
        <v>158</v>
      </c>
      <c r="C28" s="13" t="s">
        <v>159</v>
      </c>
      <c r="D28" s="117" t="s">
        <v>160</v>
      </c>
    </row>
    <row r="29" spans="1:4" ht="15">
      <c r="A29" s="11"/>
      <c r="B29" s="12" t="s">
        <v>161</v>
      </c>
      <c r="C29" s="13"/>
      <c r="D29" s="117"/>
    </row>
    <row r="30" spans="1:5" ht="15">
      <c r="A30" s="11"/>
      <c r="B30" s="14" t="s">
        <v>162</v>
      </c>
      <c r="C30" s="13" t="s">
        <v>163</v>
      </c>
      <c r="D30" s="117"/>
      <c r="E30" s="4" t="s">
        <v>164</v>
      </c>
    </row>
    <row r="31" spans="1:5" ht="15">
      <c r="A31" s="11"/>
      <c r="B31" s="14" t="s">
        <v>165</v>
      </c>
      <c r="C31" s="13" t="s">
        <v>166</v>
      </c>
      <c r="D31" s="117"/>
      <c r="E31" s="4" t="s">
        <v>167</v>
      </c>
    </row>
    <row r="32" spans="1:4" ht="15">
      <c r="A32" s="11"/>
      <c r="B32" s="14" t="s">
        <v>168</v>
      </c>
      <c r="C32" s="13" t="s">
        <v>169</v>
      </c>
      <c r="D32" s="117"/>
    </row>
    <row r="34" spans="1:4" ht="15">
      <c r="A34" s="118" t="s">
        <v>170</v>
      </c>
      <c r="B34" s="118"/>
      <c r="C34" s="118"/>
      <c r="D34" s="4" t="s">
        <v>171</v>
      </c>
    </row>
    <row r="35" spans="3:4" ht="15">
      <c r="C35" s="15" t="s">
        <v>172</v>
      </c>
      <c r="D35" s="4" t="s">
        <v>173</v>
      </c>
    </row>
    <row r="36" spans="2:4" ht="15">
      <c r="B36" s="16" t="s">
        <v>174</v>
      </c>
      <c r="C36" s="17" t="s">
        <v>175</v>
      </c>
      <c r="D36" s="119" t="s">
        <v>176</v>
      </c>
    </row>
    <row r="37" spans="2:4" ht="15">
      <c r="B37" s="16" t="s">
        <v>177</v>
      </c>
      <c r="C37" s="17" t="s">
        <v>178</v>
      </c>
      <c r="D37" s="119"/>
    </row>
    <row r="40" ht="15">
      <c r="C40" s="18"/>
    </row>
    <row r="41" spans="1:3" ht="22.5">
      <c r="A41" s="54" t="s">
        <v>179</v>
      </c>
      <c r="B41" s="55"/>
      <c r="C41" s="56" t="s">
        <v>180</v>
      </c>
    </row>
    <row r="42" spans="3:12" ht="15">
      <c r="C42" s="9"/>
      <c r="J42" s="20"/>
      <c r="L42" s="20"/>
    </row>
    <row r="43" spans="1:10" ht="15">
      <c r="A43" s="9" t="s">
        <v>181</v>
      </c>
      <c r="C43" s="4">
        <v>49</v>
      </c>
      <c r="J43" s="20"/>
    </row>
    <row r="44" spans="1:3" ht="15">
      <c r="A44" s="9" t="s">
        <v>182</v>
      </c>
      <c r="C44" s="4">
        <v>49</v>
      </c>
    </row>
    <row r="45" spans="1:3" ht="15">
      <c r="A45" s="9" t="s">
        <v>183</v>
      </c>
      <c r="C45" s="4">
        <v>49</v>
      </c>
    </row>
    <row r="46" spans="1:3" ht="15">
      <c r="A46" s="9" t="s">
        <v>184</v>
      </c>
      <c r="C46" s="4">
        <v>49</v>
      </c>
    </row>
    <row r="47" spans="1:3" ht="15">
      <c r="A47" s="9" t="s">
        <v>185</v>
      </c>
      <c r="C47" s="4">
        <v>49</v>
      </c>
    </row>
    <row r="48" spans="1:3" ht="15">
      <c r="A48" s="9" t="s">
        <v>186</v>
      </c>
      <c r="C48" s="4">
        <v>49</v>
      </c>
    </row>
    <row r="49" ht="15">
      <c r="A49" s="9" t="s">
        <v>187</v>
      </c>
    </row>
    <row r="50" spans="1:3" ht="15">
      <c r="A50" s="9" t="s">
        <v>188</v>
      </c>
      <c r="C50" s="21">
        <v>49</v>
      </c>
    </row>
    <row r="51" spans="1:3" ht="15">
      <c r="A51" s="9" t="s">
        <v>189</v>
      </c>
      <c r="C51" s="22">
        <v>6</v>
      </c>
    </row>
    <row r="52" spans="1:3" ht="15">
      <c r="A52" s="9" t="s">
        <v>190</v>
      </c>
      <c r="C52" s="23"/>
    </row>
    <row r="53" spans="1:3" ht="15">
      <c r="A53" s="9" t="s">
        <v>191</v>
      </c>
      <c r="C53" s="21">
        <v>194</v>
      </c>
    </row>
    <row r="54" spans="1:3" ht="15">
      <c r="A54" s="9" t="s">
        <v>192</v>
      </c>
      <c r="C54" s="21">
        <v>49</v>
      </c>
    </row>
    <row r="55" spans="1:3" ht="15">
      <c r="A55" s="9" t="s">
        <v>193</v>
      </c>
      <c r="C55" s="22"/>
    </row>
    <row r="56" spans="1:3" ht="15">
      <c r="A56" s="9" t="s">
        <v>194</v>
      </c>
      <c r="C56" s="22">
        <v>49</v>
      </c>
    </row>
    <row r="57" spans="1:3" ht="15">
      <c r="A57" s="9" t="s">
        <v>195</v>
      </c>
      <c r="C57" s="22">
        <v>5</v>
      </c>
    </row>
    <row r="58" spans="1:3" ht="15">
      <c r="A58" s="9" t="s">
        <v>196</v>
      </c>
      <c r="C58" s="22"/>
    </row>
    <row r="59" spans="2:9" ht="15" hidden="1">
      <c r="B59" s="19" t="s">
        <v>197</v>
      </c>
      <c r="C59" s="19" t="s">
        <v>198</v>
      </c>
      <c r="D59" s="24" t="s">
        <v>199</v>
      </c>
      <c r="E59" s="19" t="s">
        <v>200</v>
      </c>
      <c r="F59" s="19"/>
      <c r="G59" s="19"/>
      <c r="H59" s="19"/>
      <c r="I59" s="19"/>
    </row>
    <row r="60" spans="1:10" ht="15" hidden="1">
      <c r="A60" s="25" t="s">
        <v>201</v>
      </c>
      <c r="B60" s="26">
        <v>7.35</v>
      </c>
      <c r="C60" s="26">
        <f>117.06+105.13+17.81</f>
        <v>240</v>
      </c>
      <c r="D60" s="26"/>
      <c r="E60" s="26"/>
      <c r="F60" s="26"/>
      <c r="G60" s="26"/>
      <c r="H60" s="26"/>
      <c r="I60" s="26"/>
      <c r="J60" s="27"/>
    </row>
    <row r="61" spans="1:10" ht="15" hidden="1">
      <c r="A61" s="28" t="s">
        <v>202</v>
      </c>
      <c r="B61" s="29">
        <f>+B60+2</f>
        <v>9.35</v>
      </c>
      <c r="C61" s="29">
        <f>+C60</f>
        <v>240</v>
      </c>
      <c r="D61" s="29">
        <v>1.6</v>
      </c>
      <c r="E61" s="29">
        <f>+B61*C61*D61</f>
        <v>3590.4</v>
      </c>
      <c r="F61" s="29"/>
      <c r="G61" s="29"/>
      <c r="H61" s="29"/>
      <c r="I61" s="29"/>
      <c r="J61" s="30"/>
    </row>
    <row r="62" spans="1:10" ht="15" hidden="1">
      <c r="A62" s="28" t="s">
        <v>203</v>
      </c>
      <c r="B62" s="29">
        <f>+B60</f>
        <v>7.35</v>
      </c>
      <c r="C62" s="29">
        <f>+C61</f>
        <v>240</v>
      </c>
      <c r="D62" s="29">
        <v>0.45</v>
      </c>
      <c r="E62" s="29">
        <f>+B62*C62*D62</f>
        <v>793.8000000000001</v>
      </c>
      <c r="F62" s="29"/>
      <c r="G62" s="29"/>
      <c r="H62" s="29"/>
      <c r="I62" s="29"/>
      <c r="J62" s="30"/>
    </row>
    <row r="63" spans="1:10" ht="15" hidden="1">
      <c r="A63" s="28"/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15" hidden="1">
      <c r="A64" s="28"/>
      <c r="B64" s="29"/>
      <c r="C64" s="29"/>
      <c r="D64" s="29"/>
      <c r="E64" s="29"/>
      <c r="F64" s="29"/>
      <c r="G64" s="29"/>
      <c r="H64" s="29"/>
      <c r="I64" s="29"/>
      <c r="J64" s="30"/>
    </row>
    <row r="65" spans="1:10" ht="15" hidden="1">
      <c r="A65" s="28"/>
      <c r="B65" s="29"/>
      <c r="C65" s="29"/>
      <c r="D65" s="29"/>
      <c r="E65" s="29"/>
      <c r="F65" s="29"/>
      <c r="G65" s="29"/>
      <c r="H65" s="29"/>
      <c r="I65" s="29"/>
      <c r="J65" s="30"/>
    </row>
    <row r="66" spans="1:10" ht="15" hidden="1">
      <c r="A66" s="28"/>
      <c r="B66" s="29"/>
      <c r="C66" s="29"/>
      <c r="D66" s="29"/>
      <c r="E66" s="29"/>
      <c r="F66" s="29"/>
      <c r="G66" s="29"/>
      <c r="H66" s="29"/>
      <c r="I66" s="29"/>
      <c r="J66" s="30"/>
    </row>
    <row r="67" spans="1:10" ht="15" hidden="1">
      <c r="A67" s="28"/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15" hidden="1">
      <c r="A68" s="28"/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15" hidden="1">
      <c r="A69" s="28"/>
      <c r="B69" s="29"/>
      <c r="C69" s="29"/>
      <c r="D69" s="29"/>
      <c r="E69" s="29"/>
      <c r="F69" s="29"/>
      <c r="G69" s="29"/>
      <c r="H69" s="29"/>
      <c r="I69" s="29"/>
      <c r="J69" s="30"/>
    </row>
    <row r="70" spans="1:10" ht="15" hidden="1">
      <c r="A70" s="28"/>
      <c r="B70" s="29"/>
      <c r="C70" s="29"/>
      <c r="D70" s="29"/>
      <c r="E70" s="29"/>
      <c r="F70" s="29"/>
      <c r="G70" s="29"/>
      <c r="H70" s="29"/>
      <c r="I70" s="29"/>
      <c r="J70" s="30"/>
    </row>
    <row r="71" spans="1:10" ht="15.75" hidden="1" thickBot="1">
      <c r="A71" s="31"/>
      <c r="B71" s="32"/>
      <c r="C71" s="32"/>
      <c r="D71" s="32"/>
      <c r="E71" s="32"/>
      <c r="F71" s="32"/>
      <c r="G71" s="32"/>
      <c r="H71" s="32"/>
      <c r="I71" s="32"/>
      <c r="J71" s="33"/>
    </row>
    <row r="72" ht="15" hidden="1"/>
    <row r="73" ht="15" hidden="1"/>
  </sheetData>
  <sheetProtection/>
  <mergeCells count="3">
    <mergeCell ref="D28:D32"/>
    <mergeCell ref="A34:C34"/>
    <mergeCell ref="D36:D37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U174"/>
  <sheetViews>
    <sheetView tabSelected="1" zoomScale="76" zoomScaleNormal="76" zoomScaleSheetLayoutView="76" zoomScalePageLayoutView="0" workbookViewId="0" topLeftCell="A121">
      <selection activeCell="I144" sqref="I144"/>
    </sheetView>
  </sheetViews>
  <sheetFormatPr defaultColWidth="11.00390625" defaultRowHeight="12.75"/>
  <cols>
    <col min="1" max="1" width="1.1484375" style="96" customWidth="1"/>
    <col min="2" max="2" width="13.7109375" style="69" customWidth="1"/>
    <col min="3" max="3" width="60.7109375" style="96" customWidth="1"/>
    <col min="4" max="4" width="10.7109375" style="69" customWidth="1"/>
    <col min="5" max="5" width="11.00390625" style="109" customWidth="1"/>
    <col min="6" max="6" width="0.85546875" style="69" customWidth="1"/>
    <col min="7" max="9" width="15.7109375" style="68" customWidth="1"/>
    <col min="10" max="10" width="0.85546875" style="68" customWidth="1"/>
    <col min="11" max="11" width="15.7109375" style="68" customWidth="1"/>
    <col min="12" max="12" width="1.7109375" style="68" customWidth="1"/>
    <col min="13" max="15" width="15.7109375" style="68" customWidth="1"/>
    <col min="16" max="16" width="0.85546875" style="68" customWidth="1"/>
    <col min="17" max="17" width="17.57421875" style="68" customWidth="1"/>
    <col min="18" max="18" width="15.421875" style="62" customWidth="1"/>
    <col min="19" max="20" width="11.00390625" style="67" customWidth="1"/>
    <col min="21" max="21" width="14.00390625" style="67" bestFit="1" customWidth="1"/>
    <col min="22" max="16384" width="11.00390625" style="67" customWidth="1"/>
  </cols>
  <sheetData>
    <row r="1" ht="7.5" customHeight="1" thickBot="1"/>
    <row r="2" spans="3:19" ht="18.75" customHeight="1">
      <c r="C2" s="138" t="s">
        <v>289</v>
      </c>
      <c r="D2" s="68"/>
      <c r="G2" s="141" t="s">
        <v>0</v>
      </c>
      <c r="H2" s="142"/>
      <c r="I2" s="142"/>
      <c r="J2" s="142"/>
      <c r="K2" s="143"/>
      <c r="M2" s="144" t="s">
        <v>1</v>
      </c>
      <c r="N2" s="144"/>
      <c r="O2" s="144"/>
      <c r="P2" s="144"/>
      <c r="Q2" s="144"/>
      <c r="S2" s="81"/>
    </row>
    <row r="3" spans="3:4" ht="7.5" customHeight="1">
      <c r="C3" s="139"/>
      <c r="D3" s="68"/>
    </row>
    <row r="4" spans="3:15" ht="24.75" customHeight="1">
      <c r="C4" s="139"/>
      <c r="D4" s="68"/>
      <c r="G4" s="144" t="s">
        <v>2</v>
      </c>
      <c r="H4" s="144"/>
      <c r="I4" s="70" t="s">
        <v>3</v>
      </c>
      <c r="M4" s="144" t="s">
        <v>2</v>
      </c>
      <c r="N4" s="144"/>
      <c r="O4" s="70" t="s">
        <v>3</v>
      </c>
    </row>
    <row r="5" spans="3:4" ht="7.5" customHeight="1">
      <c r="C5" s="139"/>
      <c r="D5" s="68"/>
    </row>
    <row r="6" spans="3:17" ht="33.75" customHeight="1" thickBot="1">
      <c r="C6" s="140"/>
      <c r="D6" s="59"/>
      <c r="E6" s="110"/>
      <c r="G6" s="145" t="s">
        <v>4</v>
      </c>
      <c r="H6" s="145" t="s">
        <v>5</v>
      </c>
      <c r="I6" s="132" t="s">
        <v>6</v>
      </c>
      <c r="M6" s="145" t="s">
        <v>4</v>
      </c>
      <c r="N6" s="145" t="s">
        <v>5</v>
      </c>
      <c r="O6" s="132" t="s">
        <v>6</v>
      </c>
      <c r="Q6" s="134"/>
    </row>
    <row r="7" spans="4:17" ht="15">
      <c r="D7" s="96"/>
      <c r="G7" s="146"/>
      <c r="H7" s="146"/>
      <c r="I7" s="133"/>
      <c r="M7" s="146"/>
      <c r="N7" s="146"/>
      <c r="O7" s="133"/>
      <c r="Q7" s="135"/>
    </row>
    <row r="8" spans="2:9" ht="7.5" customHeight="1">
      <c r="B8" s="136" t="s">
        <v>7</v>
      </c>
      <c r="C8" s="136" t="s">
        <v>8</v>
      </c>
      <c r="D8" s="136" t="s">
        <v>9</v>
      </c>
      <c r="E8" s="137" t="s">
        <v>10</v>
      </c>
      <c r="G8" s="60"/>
      <c r="H8" s="60"/>
      <c r="I8" s="60"/>
    </row>
    <row r="9" spans="2:17" ht="30" customHeight="1">
      <c r="B9" s="136"/>
      <c r="C9" s="136"/>
      <c r="D9" s="136"/>
      <c r="E9" s="137"/>
      <c r="G9" s="129" t="s">
        <v>11</v>
      </c>
      <c r="H9" s="130"/>
      <c r="I9" s="131"/>
      <c r="K9" s="70" t="s">
        <v>12</v>
      </c>
      <c r="L9" s="71"/>
      <c r="M9" s="129" t="s">
        <v>11</v>
      </c>
      <c r="N9" s="130"/>
      <c r="O9" s="131"/>
      <c r="Q9" s="70" t="s">
        <v>12</v>
      </c>
    </row>
    <row r="10" spans="7:9" ht="7.5" customHeight="1">
      <c r="G10" s="72"/>
      <c r="H10" s="72"/>
      <c r="I10" s="72"/>
    </row>
    <row r="11" spans="2:18" ht="15">
      <c r="B11" s="106" t="s">
        <v>211</v>
      </c>
      <c r="C11" s="61" t="s">
        <v>212</v>
      </c>
      <c r="D11" s="57" t="s">
        <v>13</v>
      </c>
      <c r="E11" s="111"/>
      <c r="F11" s="65"/>
      <c r="G11" s="84">
        <v>10300</v>
      </c>
      <c r="H11" s="84">
        <v>0</v>
      </c>
      <c r="I11" s="84">
        <v>0</v>
      </c>
      <c r="J11" s="64"/>
      <c r="K11" s="84">
        <v>10300</v>
      </c>
      <c r="L11" s="75"/>
      <c r="M11" s="66">
        <v>0</v>
      </c>
      <c r="N11" s="66">
        <v>0</v>
      </c>
      <c r="O11" s="66">
        <v>0</v>
      </c>
      <c r="P11" s="75"/>
      <c r="Q11" s="66">
        <v>0</v>
      </c>
      <c r="R11" s="73"/>
    </row>
    <row r="12" spans="2:21" ht="15">
      <c r="B12" s="106" t="s">
        <v>213</v>
      </c>
      <c r="C12" s="61" t="s">
        <v>36</v>
      </c>
      <c r="D12" s="57" t="s">
        <v>15</v>
      </c>
      <c r="E12" s="111"/>
      <c r="F12" s="65"/>
      <c r="G12" s="84">
        <v>1850</v>
      </c>
      <c r="H12" s="84">
        <v>0</v>
      </c>
      <c r="I12" s="84">
        <v>0</v>
      </c>
      <c r="J12" s="64"/>
      <c r="K12" s="84">
        <v>1850</v>
      </c>
      <c r="L12" s="75"/>
      <c r="M12" s="66">
        <v>0</v>
      </c>
      <c r="N12" s="66">
        <v>0</v>
      </c>
      <c r="O12" s="66">
        <v>0</v>
      </c>
      <c r="P12" s="75"/>
      <c r="Q12" s="66">
        <v>0</v>
      </c>
      <c r="R12" s="73"/>
      <c r="U12" s="107"/>
    </row>
    <row r="13" spans="2:21" ht="15">
      <c r="B13" s="106" t="s">
        <v>34</v>
      </c>
      <c r="C13" s="61" t="s">
        <v>37</v>
      </c>
      <c r="D13" s="57" t="s">
        <v>15</v>
      </c>
      <c r="E13" s="111"/>
      <c r="F13" s="65"/>
      <c r="G13" s="84">
        <v>1000</v>
      </c>
      <c r="H13" s="84">
        <v>0</v>
      </c>
      <c r="I13" s="84">
        <v>0</v>
      </c>
      <c r="J13" s="64"/>
      <c r="K13" s="84">
        <v>1000</v>
      </c>
      <c r="L13" s="75"/>
      <c r="M13" s="66">
        <v>0</v>
      </c>
      <c r="N13" s="66">
        <v>0</v>
      </c>
      <c r="O13" s="66">
        <v>0</v>
      </c>
      <c r="P13" s="75"/>
      <c r="Q13" s="66">
        <v>0</v>
      </c>
      <c r="R13" s="73"/>
      <c r="U13" s="107"/>
    </row>
    <row r="14" spans="2:21" ht="29.25" customHeight="1">
      <c r="B14" s="106" t="s">
        <v>38</v>
      </c>
      <c r="C14" s="61" t="s">
        <v>39</v>
      </c>
      <c r="D14" s="57" t="s">
        <v>62</v>
      </c>
      <c r="E14" s="111"/>
      <c r="F14" s="65"/>
      <c r="G14" s="84">
        <v>6000</v>
      </c>
      <c r="H14" s="84">
        <v>0</v>
      </c>
      <c r="I14" s="84">
        <v>0</v>
      </c>
      <c r="J14" s="64"/>
      <c r="K14" s="84">
        <v>6000</v>
      </c>
      <c r="L14" s="75"/>
      <c r="M14" s="66">
        <v>0</v>
      </c>
      <c r="N14" s="66">
        <v>0</v>
      </c>
      <c r="O14" s="66">
        <v>0</v>
      </c>
      <c r="P14" s="75"/>
      <c r="Q14" s="66">
        <v>0</v>
      </c>
      <c r="R14" s="73"/>
      <c r="U14" s="107"/>
    </row>
    <row r="15" spans="2:21" ht="15">
      <c r="B15" s="106" t="s">
        <v>214</v>
      </c>
      <c r="C15" s="61" t="s">
        <v>215</v>
      </c>
      <c r="D15" s="57" t="s">
        <v>15</v>
      </c>
      <c r="E15" s="111"/>
      <c r="F15" s="65"/>
      <c r="G15" s="84">
        <v>1465</v>
      </c>
      <c r="H15" s="84">
        <v>0</v>
      </c>
      <c r="I15" s="84">
        <v>0</v>
      </c>
      <c r="J15" s="64"/>
      <c r="K15" s="84">
        <v>1465</v>
      </c>
      <c r="L15" s="75"/>
      <c r="M15" s="66">
        <v>0</v>
      </c>
      <c r="N15" s="66">
        <v>0</v>
      </c>
      <c r="O15" s="66">
        <v>0</v>
      </c>
      <c r="P15" s="75"/>
      <c r="Q15" s="66">
        <v>0</v>
      </c>
      <c r="R15" s="73"/>
      <c r="U15" s="107"/>
    </row>
    <row r="16" spans="1:21" ht="15">
      <c r="A16" s="67"/>
      <c r="B16" s="106" t="s">
        <v>40</v>
      </c>
      <c r="C16" s="61" t="s">
        <v>216</v>
      </c>
      <c r="D16" s="57" t="s">
        <v>15</v>
      </c>
      <c r="E16" s="111"/>
      <c r="F16" s="74"/>
      <c r="G16" s="84">
        <v>5130.5</v>
      </c>
      <c r="H16" s="84">
        <v>0</v>
      </c>
      <c r="I16" s="84">
        <v>0</v>
      </c>
      <c r="J16" s="73"/>
      <c r="K16" s="84">
        <v>5130.5</v>
      </c>
      <c r="L16" s="75"/>
      <c r="M16" s="66">
        <v>0</v>
      </c>
      <c r="N16" s="66">
        <v>0</v>
      </c>
      <c r="O16" s="66">
        <v>0</v>
      </c>
      <c r="P16" s="75"/>
      <c r="Q16" s="66">
        <v>0</v>
      </c>
      <c r="R16" s="73"/>
      <c r="U16" s="107"/>
    </row>
    <row r="17" spans="1:21" ht="15">
      <c r="A17" s="67"/>
      <c r="B17" s="106" t="s">
        <v>217</v>
      </c>
      <c r="C17" s="61" t="s">
        <v>218</v>
      </c>
      <c r="D17" s="57" t="s">
        <v>15</v>
      </c>
      <c r="E17" s="111"/>
      <c r="F17" s="74"/>
      <c r="G17" s="84">
        <v>4474.5</v>
      </c>
      <c r="H17" s="84">
        <v>0</v>
      </c>
      <c r="I17" s="84">
        <v>0</v>
      </c>
      <c r="J17" s="73"/>
      <c r="K17" s="84">
        <v>4474.5</v>
      </c>
      <c r="L17" s="75"/>
      <c r="M17" s="66">
        <v>0</v>
      </c>
      <c r="N17" s="66">
        <v>0</v>
      </c>
      <c r="O17" s="66">
        <v>0</v>
      </c>
      <c r="P17" s="75"/>
      <c r="Q17" s="66">
        <v>0</v>
      </c>
      <c r="R17" s="73"/>
      <c r="U17" s="107"/>
    </row>
    <row r="18" spans="1:21" ht="27.75" customHeight="1">
      <c r="A18" s="79"/>
      <c r="B18" s="105" t="s">
        <v>41</v>
      </c>
      <c r="C18" s="86" t="s">
        <v>42</v>
      </c>
      <c r="D18" s="58" t="s">
        <v>15</v>
      </c>
      <c r="E18" s="112"/>
      <c r="F18" s="77"/>
      <c r="G18" s="84">
        <v>5124.5</v>
      </c>
      <c r="H18" s="84">
        <v>0</v>
      </c>
      <c r="I18" s="84">
        <v>0</v>
      </c>
      <c r="J18" s="76"/>
      <c r="K18" s="84">
        <v>5124.5</v>
      </c>
      <c r="L18" s="87"/>
      <c r="M18" s="66">
        <v>0</v>
      </c>
      <c r="N18" s="66">
        <v>0</v>
      </c>
      <c r="O18" s="66">
        <v>0</v>
      </c>
      <c r="P18" s="87"/>
      <c r="Q18" s="66">
        <v>0</v>
      </c>
      <c r="R18" s="73"/>
      <c r="U18" s="107"/>
    </row>
    <row r="19" spans="1:21" ht="15">
      <c r="A19" s="79"/>
      <c r="B19" s="105" t="s">
        <v>43</v>
      </c>
      <c r="C19" s="86" t="s">
        <v>273</v>
      </c>
      <c r="D19" s="58" t="s">
        <v>62</v>
      </c>
      <c r="E19" s="112"/>
      <c r="F19" s="77"/>
      <c r="G19" s="84">
        <v>113800</v>
      </c>
      <c r="H19" s="84">
        <v>0</v>
      </c>
      <c r="I19" s="84">
        <v>0</v>
      </c>
      <c r="J19" s="76"/>
      <c r="K19" s="84">
        <v>113800</v>
      </c>
      <c r="L19" s="87"/>
      <c r="M19" s="66">
        <v>0</v>
      </c>
      <c r="N19" s="66">
        <v>0</v>
      </c>
      <c r="O19" s="66">
        <v>0</v>
      </c>
      <c r="P19" s="87"/>
      <c r="Q19" s="66">
        <v>0</v>
      </c>
      <c r="R19" s="73"/>
      <c r="U19" s="107"/>
    </row>
    <row r="20" spans="1:21" ht="15">
      <c r="A20" s="79"/>
      <c r="B20" s="105" t="s">
        <v>43</v>
      </c>
      <c r="C20" s="86" t="s">
        <v>274</v>
      </c>
      <c r="D20" s="58" t="s">
        <v>62</v>
      </c>
      <c r="E20" s="112"/>
      <c r="F20" s="77"/>
      <c r="G20" s="84">
        <v>452045</v>
      </c>
      <c r="H20" s="84">
        <v>0</v>
      </c>
      <c r="I20" s="84">
        <v>0</v>
      </c>
      <c r="J20" s="76"/>
      <c r="K20" s="84">
        <v>452045</v>
      </c>
      <c r="L20" s="87"/>
      <c r="M20" s="66">
        <v>0</v>
      </c>
      <c r="N20" s="66">
        <v>0</v>
      </c>
      <c r="O20" s="66">
        <v>0</v>
      </c>
      <c r="P20" s="87"/>
      <c r="Q20" s="66">
        <v>0</v>
      </c>
      <c r="R20" s="73"/>
      <c r="U20" s="107"/>
    </row>
    <row r="21" spans="1:21" ht="15">
      <c r="A21" s="79"/>
      <c r="B21" s="105" t="s">
        <v>43</v>
      </c>
      <c r="C21" s="86" t="s">
        <v>275</v>
      </c>
      <c r="D21" s="58" t="s">
        <v>62</v>
      </c>
      <c r="E21" s="112"/>
      <c r="F21" s="77"/>
      <c r="G21" s="84">
        <v>444390</v>
      </c>
      <c r="H21" s="84">
        <v>0</v>
      </c>
      <c r="I21" s="84">
        <v>0</v>
      </c>
      <c r="J21" s="76"/>
      <c r="K21" s="84">
        <v>444390</v>
      </c>
      <c r="L21" s="87"/>
      <c r="M21" s="66">
        <v>0</v>
      </c>
      <c r="N21" s="66">
        <v>0</v>
      </c>
      <c r="O21" s="66">
        <v>0</v>
      </c>
      <c r="P21" s="87"/>
      <c r="Q21" s="66">
        <v>0</v>
      </c>
      <c r="R21" s="73"/>
      <c r="U21" s="107"/>
    </row>
    <row r="22" spans="1:21" ht="15">
      <c r="A22" s="79"/>
      <c r="B22" s="105" t="s">
        <v>43</v>
      </c>
      <c r="C22" s="86" t="s">
        <v>276</v>
      </c>
      <c r="D22" s="58" t="s">
        <v>62</v>
      </c>
      <c r="E22" s="112"/>
      <c r="F22" s="77"/>
      <c r="G22" s="84">
        <v>443205</v>
      </c>
      <c r="H22" s="84">
        <v>0</v>
      </c>
      <c r="I22" s="84">
        <v>0</v>
      </c>
      <c r="J22" s="76"/>
      <c r="K22" s="84">
        <v>443205</v>
      </c>
      <c r="L22" s="87"/>
      <c r="M22" s="66">
        <v>0</v>
      </c>
      <c r="N22" s="66">
        <v>0</v>
      </c>
      <c r="O22" s="66">
        <v>0</v>
      </c>
      <c r="P22" s="87"/>
      <c r="Q22" s="66">
        <v>0</v>
      </c>
      <c r="R22" s="73"/>
      <c r="U22" s="107"/>
    </row>
    <row r="23" spans="1:21" ht="15">
      <c r="A23" s="79"/>
      <c r="B23" s="58" t="s">
        <v>43</v>
      </c>
      <c r="C23" s="86" t="s">
        <v>277</v>
      </c>
      <c r="D23" s="58" t="s">
        <v>62</v>
      </c>
      <c r="E23" s="112"/>
      <c r="F23" s="77"/>
      <c r="G23" s="84">
        <v>11760</v>
      </c>
      <c r="H23" s="84">
        <v>0</v>
      </c>
      <c r="I23" s="84">
        <v>0</v>
      </c>
      <c r="J23" s="76"/>
      <c r="K23" s="84">
        <v>11760</v>
      </c>
      <c r="L23" s="87"/>
      <c r="M23" s="66">
        <v>0</v>
      </c>
      <c r="N23" s="66">
        <v>0</v>
      </c>
      <c r="O23" s="66">
        <v>0</v>
      </c>
      <c r="P23" s="87"/>
      <c r="Q23" s="66">
        <v>0</v>
      </c>
      <c r="R23" s="73"/>
      <c r="U23" s="107"/>
    </row>
    <row r="24" spans="1:21" ht="15">
      <c r="A24" s="79"/>
      <c r="B24" s="105" t="s">
        <v>43</v>
      </c>
      <c r="C24" s="86" t="s">
        <v>278</v>
      </c>
      <c r="D24" s="58" t="s">
        <v>62</v>
      </c>
      <c r="E24" s="112"/>
      <c r="F24" s="77"/>
      <c r="G24" s="84">
        <v>19020</v>
      </c>
      <c r="H24" s="84">
        <v>0</v>
      </c>
      <c r="I24" s="84">
        <v>0</v>
      </c>
      <c r="J24" s="76"/>
      <c r="K24" s="84">
        <v>19020</v>
      </c>
      <c r="L24" s="87"/>
      <c r="M24" s="66">
        <v>0</v>
      </c>
      <c r="N24" s="66">
        <v>0</v>
      </c>
      <c r="O24" s="66">
        <v>0</v>
      </c>
      <c r="P24" s="87"/>
      <c r="Q24" s="66">
        <v>0</v>
      </c>
      <c r="R24" s="73"/>
      <c r="U24" s="107"/>
    </row>
    <row r="25" spans="1:21" ht="15">
      <c r="A25" s="79"/>
      <c r="B25" s="105" t="s">
        <v>43</v>
      </c>
      <c r="C25" s="86" t="s">
        <v>279</v>
      </c>
      <c r="D25" s="58" t="s">
        <v>62</v>
      </c>
      <c r="E25" s="112"/>
      <c r="F25" s="77"/>
      <c r="G25" s="84">
        <v>17150</v>
      </c>
      <c r="H25" s="84">
        <v>0</v>
      </c>
      <c r="I25" s="84">
        <v>0</v>
      </c>
      <c r="J25" s="76"/>
      <c r="K25" s="84">
        <v>17150</v>
      </c>
      <c r="L25" s="87"/>
      <c r="M25" s="66">
        <v>0</v>
      </c>
      <c r="N25" s="66">
        <v>0</v>
      </c>
      <c r="O25" s="66">
        <v>0</v>
      </c>
      <c r="P25" s="87"/>
      <c r="Q25" s="66">
        <v>0</v>
      </c>
      <c r="R25" s="73"/>
      <c r="U25" s="107"/>
    </row>
    <row r="26" spans="1:21" ht="15">
      <c r="A26" s="79"/>
      <c r="B26" s="105" t="s">
        <v>43</v>
      </c>
      <c r="C26" s="86" t="s">
        <v>280</v>
      </c>
      <c r="D26" s="58" t="s">
        <v>62</v>
      </c>
      <c r="E26" s="112"/>
      <c r="F26" s="77"/>
      <c r="G26" s="84">
        <v>9000</v>
      </c>
      <c r="H26" s="84">
        <v>0</v>
      </c>
      <c r="I26" s="84">
        <v>0</v>
      </c>
      <c r="J26" s="76"/>
      <c r="K26" s="84">
        <v>9000</v>
      </c>
      <c r="L26" s="87"/>
      <c r="M26" s="66">
        <v>0</v>
      </c>
      <c r="N26" s="66">
        <v>0</v>
      </c>
      <c r="O26" s="66">
        <v>0</v>
      </c>
      <c r="P26" s="87"/>
      <c r="Q26" s="66">
        <v>0</v>
      </c>
      <c r="R26" s="73"/>
      <c r="U26" s="107"/>
    </row>
    <row r="27" spans="1:21" ht="15">
      <c r="A27" s="79"/>
      <c r="B27" s="105" t="s">
        <v>44</v>
      </c>
      <c r="C27" s="86" t="s">
        <v>45</v>
      </c>
      <c r="D27" s="58" t="s">
        <v>15</v>
      </c>
      <c r="E27" s="112"/>
      <c r="F27" s="77"/>
      <c r="G27" s="84">
        <v>6161.1294</v>
      </c>
      <c r="H27" s="84">
        <v>0</v>
      </c>
      <c r="I27" s="84">
        <v>308.05647</v>
      </c>
      <c r="J27" s="76"/>
      <c r="K27" s="84">
        <v>6469.185869999999</v>
      </c>
      <c r="L27" s="87"/>
      <c r="M27" s="66">
        <v>0</v>
      </c>
      <c r="N27" s="66">
        <v>0</v>
      </c>
      <c r="O27" s="66">
        <v>0</v>
      </c>
      <c r="P27" s="87"/>
      <c r="Q27" s="66">
        <v>0</v>
      </c>
      <c r="R27" s="73"/>
      <c r="U27" s="107"/>
    </row>
    <row r="28" spans="1:21" ht="15">
      <c r="A28" s="67"/>
      <c r="B28" s="106" t="s">
        <v>204</v>
      </c>
      <c r="C28" s="86" t="s">
        <v>208</v>
      </c>
      <c r="D28" s="58" t="s">
        <v>13</v>
      </c>
      <c r="E28" s="112"/>
      <c r="F28" s="77"/>
      <c r="G28" s="84">
        <v>7362.95</v>
      </c>
      <c r="H28" s="84">
        <v>0</v>
      </c>
      <c r="I28" s="84">
        <v>368.14750000000004</v>
      </c>
      <c r="J28" s="73"/>
      <c r="K28" s="84">
        <v>7731.0975</v>
      </c>
      <c r="L28" s="75"/>
      <c r="M28" s="66">
        <v>0</v>
      </c>
      <c r="N28" s="66">
        <v>0</v>
      </c>
      <c r="O28" s="66">
        <v>0</v>
      </c>
      <c r="P28" s="75"/>
      <c r="Q28" s="66">
        <v>0</v>
      </c>
      <c r="R28" s="73"/>
      <c r="U28" s="107"/>
    </row>
    <row r="29" spans="1:21" ht="15">
      <c r="A29" s="67"/>
      <c r="B29" s="106" t="s">
        <v>46</v>
      </c>
      <c r="C29" s="86" t="s">
        <v>219</v>
      </c>
      <c r="D29" s="58" t="s">
        <v>17</v>
      </c>
      <c r="E29" s="112"/>
      <c r="F29" s="77"/>
      <c r="G29" s="84">
        <v>175719.85499999998</v>
      </c>
      <c r="H29" s="84">
        <v>0</v>
      </c>
      <c r="I29" s="84">
        <v>8785.992750000001</v>
      </c>
      <c r="J29" s="73"/>
      <c r="K29" s="84">
        <v>184505.84775</v>
      </c>
      <c r="L29" s="75"/>
      <c r="M29" s="66">
        <v>0</v>
      </c>
      <c r="N29" s="66">
        <v>0</v>
      </c>
      <c r="O29" s="66">
        <v>0</v>
      </c>
      <c r="P29" s="75"/>
      <c r="Q29" s="66">
        <v>0</v>
      </c>
      <c r="R29" s="73"/>
      <c r="U29" s="107"/>
    </row>
    <row r="30" spans="1:21" ht="15">
      <c r="A30" s="67"/>
      <c r="B30" s="106" t="s">
        <v>14</v>
      </c>
      <c r="C30" s="86" t="s">
        <v>47</v>
      </c>
      <c r="D30" s="58" t="s">
        <v>15</v>
      </c>
      <c r="E30" s="112"/>
      <c r="F30" s="77"/>
      <c r="G30" s="84">
        <v>10247.57</v>
      </c>
      <c r="H30" s="84">
        <v>0</v>
      </c>
      <c r="I30" s="84">
        <v>0</v>
      </c>
      <c r="J30" s="73"/>
      <c r="K30" s="84">
        <v>10247.57</v>
      </c>
      <c r="L30" s="75"/>
      <c r="M30" s="66">
        <v>0</v>
      </c>
      <c r="N30" s="66">
        <v>0</v>
      </c>
      <c r="O30" s="66">
        <v>0</v>
      </c>
      <c r="P30" s="75"/>
      <c r="Q30" s="66">
        <v>0</v>
      </c>
      <c r="R30" s="73"/>
      <c r="U30" s="107"/>
    </row>
    <row r="31" spans="1:21" ht="15">
      <c r="A31" s="67"/>
      <c r="B31" s="106" t="s">
        <v>48</v>
      </c>
      <c r="C31" s="61" t="s">
        <v>49</v>
      </c>
      <c r="D31" s="58" t="s">
        <v>220</v>
      </c>
      <c r="E31" s="112"/>
      <c r="F31" s="77"/>
      <c r="G31" s="84">
        <v>374172.98</v>
      </c>
      <c r="H31" s="84">
        <v>0</v>
      </c>
      <c r="I31" s="84">
        <v>0</v>
      </c>
      <c r="J31" s="73"/>
      <c r="K31" s="84">
        <v>374172.98</v>
      </c>
      <c r="L31" s="75"/>
      <c r="M31" s="66">
        <v>0</v>
      </c>
      <c r="N31" s="66">
        <v>0</v>
      </c>
      <c r="O31" s="66">
        <v>0</v>
      </c>
      <c r="P31" s="75"/>
      <c r="Q31" s="66">
        <v>0</v>
      </c>
      <c r="R31" s="73"/>
      <c r="U31" s="107"/>
    </row>
    <row r="32" spans="1:21" ht="15">
      <c r="A32" s="67"/>
      <c r="B32" s="106" t="s">
        <v>50</v>
      </c>
      <c r="C32" s="61" t="s">
        <v>51</v>
      </c>
      <c r="D32" s="58" t="s">
        <v>220</v>
      </c>
      <c r="E32" s="112"/>
      <c r="F32" s="77"/>
      <c r="G32" s="84">
        <v>457180.34</v>
      </c>
      <c r="H32" s="84">
        <v>0</v>
      </c>
      <c r="I32" s="84">
        <v>506.63</v>
      </c>
      <c r="J32" s="73"/>
      <c r="K32" s="84">
        <v>457686.97000000003</v>
      </c>
      <c r="L32" s="75"/>
      <c r="M32" s="66">
        <v>0</v>
      </c>
      <c r="N32" s="66">
        <v>0</v>
      </c>
      <c r="O32" s="66">
        <v>0</v>
      </c>
      <c r="P32" s="75"/>
      <c r="Q32" s="66">
        <v>0</v>
      </c>
      <c r="R32" s="73"/>
      <c r="U32" s="107"/>
    </row>
    <row r="33" spans="1:21" ht="27" customHeight="1">
      <c r="A33" s="67"/>
      <c r="B33" s="106" t="s">
        <v>52</v>
      </c>
      <c r="C33" s="86" t="s">
        <v>221</v>
      </c>
      <c r="D33" s="57" t="s">
        <v>13</v>
      </c>
      <c r="E33" s="111"/>
      <c r="F33" s="74"/>
      <c r="G33" s="84">
        <v>132152.8</v>
      </c>
      <c r="H33" s="84">
        <v>0</v>
      </c>
      <c r="I33" s="84">
        <v>0</v>
      </c>
      <c r="J33" s="73"/>
      <c r="K33" s="84">
        <v>132152.8</v>
      </c>
      <c r="L33" s="63"/>
      <c r="M33" s="66">
        <v>0</v>
      </c>
      <c r="N33" s="66">
        <v>0</v>
      </c>
      <c r="O33" s="66">
        <v>0</v>
      </c>
      <c r="P33" s="63"/>
      <c r="Q33" s="66">
        <v>0</v>
      </c>
      <c r="R33" s="73"/>
      <c r="U33" s="107"/>
    </row>
    <row r="34" spans="1:21" ht="29.25" customHeight="1">
      <c r="A34" s="67"/>
      <c r="B34" s="106" t="s">
        <v>53</v>
      </c>
      <c r="C34" s="86" t="s">
        <v>54</v>
      </c>
      <c r="D34" s="57" t="s">
        <v>13</v>
      </c>
      <c r="E34" s="111"/>
      <c r="F34" s="74"/>
      <c r="G34" s="84">
        <v>953802.4</v>
      </c>
      <c r="H34" s="84">
        <v>0</v>
      </c>
      <c r="I34" s="84">
        <v>1279.2</v>
      </c>
      <c r="J34" s="73"/>
      <c r="K34" s="84">
        <v>955081.6</v>
      </c>
      <c r="L34" s="63"/>
      <c r="M34" s="66">
        <v>0</v>
      </c>
      <c r="N34" s="66">
        <v>0</v>
      </c>
      <c r="O34" s="66">
        <v>0</v>
      </c>
      <c r="P34" s="63"/>
      <c r="Q34" s="66">
        <v>0</v>
      </c>
      <c r="R34" s="73"/>
      <c r="U34" s="107"/>
    </row>
    <row r="35" spans="1:21" ht="15">
      <c r="A35" s="67"/>
      <c r="B35" s="106" t="s">
        <v>55</v>
      </c>
      <c r="C35" s="86" t="s">
        <v>56</v>
      </c>
      <c r="D35" s="57" t="s">
        <v>13</v>
      </c>
      <c r="E35" s="111"/>
      <c r="F35" s="74"/>
      <c r="G35" s="84">
        <v>54923.08</v>
      </c>
      <c r="H35" s="84">
        <v>0</v>
      </c>
      <c r="I35" s="84">
        <v>0</v>
      </c>
      <c r="J35" s="73"/>
      <c r="K35" s="84">
        <v>54923.08</v>
      </c>
      <c r="L35" s="75"/>
      <c r="M35" s="66">
        <v>0</v>
      </c>
      <c r="N35" s="66">
        <v>0</v>
      </c>
      <c r="O35" s="66">
        <v>0</v>
      </c>
      <c r="P35" s="75"/>
      <c r="Q35" s="66">
        <v>0</v>
      </c>
      <c r="R35" s="73"/>
      <c r="U35" s="107"/>
    </row>
    <row r="36" spans="1:21" ht="33" customHeight="1">
      <c r="A36" s="67"/>
      <c r="B36" s="106" t="s">
        <v>16</v>
      </c>
      <c r="C36" s="61" t="s">
        <v>57</v>
      </c>
      <c r="D36" s="57" t="s">
        <v>62</v>
      </c>
      <c r="E36" s="111"/>
      <c r="F36" s="74"/>
      <c r="G36" s="84">
        <v>3843429.6000000006</v>
      </c>
      <c r="H36" s="84">
        <v>0</v>
      </c>
      <c r="I36" s="84">
        <v>19098.685</v>
      </c>
      <c r="J36" s="73"/>
      <c r="K36" s="84">
        <v>3862528.2850000006</v>
      </c>
      <c r="L36" s="75"/>
      <c r="M36" s="66">
        <v>0</v>
      </c>
      <c r="N36" s="66">
        <v>0</v>
      </c>
      <c r="O36" s="66">
        <v>0</v>
      </c>
      <c r="P36" s="75"/>
      <c r="Q36" s="66">
        <v>0</v>
      </c>
      <c r="R36" s="73"/>
      <c r="U36" s="107"/>
    </row>
    <row r="37" spans="1:21" ht="30" customHeight="1">
      <c r="A37" s="67"/>
      <c r="B37" s="106" t="s">
        <v>16</v>
      </c>
      <c r="C37" s="61" t="s">
        <v>222</v>
      </c>
      <c r="D37" s="57" t="s">
        <v>62</v>
      </c>
      <c r="E37" s="111"/>
      <c r="F37" s="74"/>
      <c r="G37" s="84">
        <v>1607073.8695</v>
      </c>
      <c r="H37" s="84">
        <v>0</v>
      </c>
      <c r="I37" s="84">
        <v>2091.84264</v>
      </c>
      <c r="J37" s="73"/>
      <c r="K37" s="84">
        <v>1609165.71214</v>
      </c>
      <c r="L37" s="75"/>
      <c r="M37" s="66">
        <v>0</v>
      </c>
      <c r="N37" s="66">
        <v>0</v>
      </c>
      <c r="O37" s="66">
        <v>0</v>
      </c>
      <c r="P37" s="75"/>
      <c r="Q37" s="66">
        <v>0</v>
      </c>
      <c r="R37" s="73"/>
      <c r="U37" s="107"/>
    </row>
    <row r="38" spans="1:21" ht="15">
      <c r="A38" s="79"/>
      <c r="B38" s="105" t="s">
        <v>92</v>
      </c>
      <c r="C38" s="86" t="s">
        <v>272</v>
      </c>
      <c r="D38" s="58" t="s">
        <v>15</v>
      </c>
      <c r="E38" s="112"/>
      <c r="F38" s="77"/>
      <c r="G38" s="84">
        <v>1477.68</v>
      </c>
      <c r="H38" s="84">
        <v>0</v>
      </c>
      <c r="I38" s="84">
        <v>0</v>
      </c>
      <c r="J38" s="76"/>
      <c r="K38" s="84">
        <v>1477.68</v>
      </c>
      <c r="L38" s="87"/>
      <c r="M38" s="66">
        <v>0</v>
      </c>
      <c r="N38" s="66">
        <v>0</v>
      </c>
      <c r="O38" s="66">
        <v>0</v>
      </c>
      <c r="P38" s="87"/>
      <c r="Q38" s="66">
        <v>0</v>
      </c>
      <c r="R38" s="73"/>
      <c r="U38" s="107"/>
    </row>
    <row r="39" spans="1:21" ht="30" customHeight="1">
      <c r="A39" s="79"/>
      <c r="B39" s="105" t="s">
        <v>58</v>
      </c>
      <c r="C39" s="86" t="s">
        <v>59</v>
      </c>
      <c r="D39" s="58" t="s">
        <v>17</v>
      </c>
      <c r="E39" s="112"/>
      <c r="F39" s="77"/>
      <c r="G39" s="84">
        <v>11653</v>
      </c>
      <c r="H39" s="84">
        <v>0</v>
      </c>
      <c r="I39" s="84">
        <v>5826.5</v>
      </c>
      <c r="J39" s="76"/>
      <c r="K39" s="84">
        <v>17479.5</v>
      </c>
      <c r="L39" s="87"/>
      <c r="M39" s="66">
        <v>0</v>
      </c>
      <c r="N39" s="66">
        <v>0</v>
      </c>
      <c r="O39" s="66">
        <v>0</v>
      </c>
      <c r="P39" s="87"/>
      <c r="Q39" s="66">
        <v>0</v>
      </c>
      <c r="R39" s="73"/>
      <c r="U39" s="107"/>
    </row>
    <row r="40" spans="1:21" ht="28.5">
      <c r="A40" s="79"/>
      <c r="B40" s="105" t="s">
        <v>209</v>
      </c>
      <c r="C40" s="86" t="s">
        <v>210</v>
      </c>
      <c r="D40" s="58" t="s">
        <v>17</v>
      </c>
      <c r="E40" s="112"/>
      <c r="F40" s="77"/>
      <c r="G40" s="84">
        <v>2313.5</v>
      </c>
      <c r="H40" s="84">
        <v>0</v>
      </c>
      <c r="I40" s="84">
        <v>1388.1</v>
      </c>
      <c r="J40" s="76"/>
      <c r="K40" s="84">
        <v>3701.6</v>
      </c>
      <c r="L40" s="87"/>
      <c r="M40" s="66">
        <v>0</v>
      </c>
      <c r="N40" s="66">
        <v>0</v>
      </c>
      <c r="O40" s="66">
        <v>0</v>
      </c>
      <c r="P40" s="87"/>
      <c r="Q40" s="66">
        <v>0</v>
      </c>
      <c r="R40" s="73"/>
      <c r="U40" s="107"/>
    </row>
    <row r="41" spans="1:21" ht="31.5" customHeight="1">
      <c r="A41" s="79"/>
      <c r="B41" s="105" t="s">
        <v>223</v>
      </c>
      <c r="C41" s="86" t="s">
        <v>60</v>
      </c>
      <c r="D41" s="58" t="s">
        <v>15</v>
      </c>
      <c r="E41" s="112"/>
      <c r="F41" s="77"/>
      <c r="G41" s="84">
        <v>5453.7570000000005</v>
      </c>
      <c r="H41" s="84">
        <v>0</v>
      </c>
      <c r="I41" s="84">
        <v>272.68785</v>
      </c>
      <c r="J41" s="76"/>
      <c r="K41" s="84">
        <v>5726.444850000001</v>
      </c>
      <c r="L41" s="87"/>
      <c r="M41" s="66">
        <v>0</v>
      </c>
      <c r="N41" s="66">
        <v>0</v>
      </c>
      <c r="O41" s="66">
        <v>0</v>
      </c>
      <c r="P41" s="87"/>
      <c r="Q41" s="66">
        <v>0</v>
      </c>
      <c r="R41" s="73"/>
      <c r="U41" s="107"/>
    </row>
    <row r="42" spans="1:21" ht="30" customHeight="1">
      <c r="A42" s="79"/>
      <c r="B42" s="105" t="s">
        <v>16</v>
      </c>
      <c r="C42" s="86" t="s">
        <v>61</v>
      </c>
      <c r="D42" s="58" t="s">
        <v>62</v>
      </c>
      <c r="E42" s="112"/>
      <c r="F42" s="77"/>
      <c r="G42" s="84">
        <v>0</v>
      </c>
      <c r="H42" s="84">
        <v>0</v>
      </c>
      <c r="I42" s="84">
        <v>0</v>
      </c>
      <c r="J42" s="76"/>
      <c r="K42" s="84">
        <v>0</v>
      </c>
      <c r="L42" s="87"/>
      <c r="M42" s="66">
        <v>0</v>
      </c>
      <c r="N42" s="66">
        <v>0</v>
      </c>
      <c r="O42" s="66">
        <v>0</v>
      </c>
      <c r="P42" s="87"/>
      <c r="Q42" s="66">
        <v>0</v>
      </c>
      <c r="R42" s="73"/>
      <c r="U42" s="107"/>
    </row>
    <row r="43" spans="1:21" ht="32.25" customHeight="1">
      <c r="A43" s="79"/>
      <c r="B43" s="105" t="s">
        <v>63</v>
      </c>
      <c r="C43" s="86" t="s">
        <v>64</v>
      </c>
      <c r="D43" s="58" t="s">
        <v>224</v>
      </c>
      <c r="E43" s="112"/>
      <c r="F43" s="77"/>
      <c r="G43" s="84">
        <v>108868.89300000001</v>
      </c>
      <c r="H43" s="84">
        <v>0</v>
      </c>
      <c r="I43" s="84">
        <v>5443.444650000001</v>
      </c>
      <c r="J43" s="76"/>
      <c r="K43" s="84">
        <v>114312.33765000002</v>
      </c>
      <c r="L43" s="87"/>
      <c r="M43" s="66">
        <v>0</v>
      </c>
      <c r="N43" s="66">
        <v>0</v>
      </c>
      <c r="O43" s="66">
        <v>0</v>
      </c>
      <c r="P43" s="87"/>
      <c r="Q43" s="66">
        <v>0</v>
      </c>
      <c r="R43" s="73"/>
      <c r="U43" s="107"/>
    </row>
    <row r="44" spans="1:21" ht="29.25" customHeight="1">
      <c r="A44" s="79"/>
      <c r="B44" s="105" t="s">
        <v>65</v>
      </c>
      <c r="C44" s="86" t="s">
        <v>271</v>
      </c>
      <c r="D44" s="58" t="s">
        <v>17</v>
      </c>
      <c r="E44" s="112"/>
      <c r="F44" s="77"/>
      <c r="G44" s="84">
        <v>1243463</v>
      </c>
      <c r="H44" s="84">
        <v>0</v>
      </c>
      <c r="I44" s="84">
        <v>62173.15</v>
      </c>
      <c r="J44" s="76"/>
      <c r="K44" s="84">
        <v>1305636.15</v>
      </c>
      <c r="L44" s="87"/>
      <c r="M44" s="66">
        <v>0</v>
      </c>
      <c r="N44" s="66">
        <v>0</v>
      </c>
      <c r="O44" s="66">
        <v>0</v>
      </c>
      <c r="P44" s="87"/>
      <c r="Q44" s="66">
        <v>0</v>
      </c>
      <c r="R44" s="73"/>
      <c r="U44" s="107"/>
    </row>
    <row r="45" spans="1:21" ht="29.25" customHeight="1">
      <c r="A45" s="79"/>
      <c r="B45" s="105" t="s">
        <v>58</v>
      </c>
      <c r="C45" s="86" t="s">
        <v>281</v>
      </c>
      <c r="D45" s="58" t="s">
        <v>17</v>
      </c>
      <c r="E45" s="112"/>
      <c r="F45" s="77"/>
      <c r="G45" s="84">
        <v>115584</v>
      </c>
      <c r="H45" s="84">
        <v>0</v>
      </c>
      <c r="I45" s="84">
        <v>5779.200000000001</v>
      </c>
      <c r="J45" s="76"/>
      <c r="K45" s="84">
        <v>121363.2</v>
      </c>
      <c r="L45" s="87"/>
      <c r="M45" s="66">
        <v>0</v>
      </c>
      <c r="N45" s="66">
        <v>0</v>
      </c>
      <c r="O45" s="66">
        <v>0</v>
      </c>
      <c r="P45" s="87"/>
      <c r="Q45" s="66">
        <v>0</v>
      </c>
      <c r="R45" s="73"/>
      <c r="U45" s="107"/>
    </row>
    <row r="46" spans="1:21" ht="28.5">
      <c r="A46" s="79"/>
      <c r="B46" s="105" t="s">
        <v>53</v>
      </c>
      <c r="C46" s="86" t="s">
        <v>282</v>
      </c>
      <c r="D46" s="58" t="s">
        <v>13</v>
      </c>
      <c r="E46" s="112"/>
      <c r="F46" s="77"/>
      <c r="G46" s="84">
        <v>18904</v>
      </c>
      <c r="H46" s="84">
        <v>0</v>
      </c>
      <c r="I46" s="84">
        <v>945.2</v>
      </c>
      <c r="J46" s="76"/>
      <c r="K46" s="84">
        <v>19849.2</v>
      </c>
      <c r="L46" s="87"/>
      <c r="M46" s="66">
        <v>0</v>
      </c>
      <c r="N46" s="66">
        <v>0</v>
      </c>
      <c r="O46" s="66">
        <v>0</v>
      </c>
      <c r="P46" s="87"/>
      <c r="Q46" s="66">
        <v>0</v>
      </c>
      <c r="R46" s="73"/>
      <c r="U46" s="107"/>
    </row>
    <row r="47" spans="1:21" ht="28.5">
      <c r="A47" s="67"/>
      <c r="B47" s="105" t="str">
        <f>+B36</f>
        <v>309-6(4)E</v>
      </c>
      <c r="C47" s="61" t="str">
        <f>+C36</f>
        <v>Transporte de mezcla asfáltica para capa de rodadura (Distancia de transporte &gt; 50 km)</v>
      </c>
      <c r="D47" s="58" t="str">
        <f>+D36</f>
        <v>m3-km</v>
      </c>
      <c r="E47" s="112"/>
      <c r="F47" s="77"/>
      <c r="G47" s="84">
        <v>53971.6</v>
      </c>
      <c r="H47" s="84">
        <v>0</v>
      </c>
      <c r="I47" s="84">
        <v>2363.0000000000005</v>
      </c>
      <c r="J47" s="76"/>
      <c r="K47" s="84">
        <v>56334.6</v>
      </c>
      <c r="L47" s="87"/>
      <c r="M47" s="66">
        <v>0</v>
      </c>
      <c r="N47" s="66">
        <v>0</v>
      </c>
      <c r="O47" s="66">
        <v>0</v>
      </c>
      <c r="P47" s="87"/>
      <c r="Q47" s="66">
        <v>0</v>
      </c>
      <c r="R47" s="73"/>
      <c r="U47" s="107"/>
    </row>
    <row r="48" spans="1:21" ht="15">
      <c r="A48" s="67"/>
      <c r="B48" s="57" t="s">
        <v>265</v>
      </c>
      <c r="C48" s="86" t="s">
        <v>266</v>
      </c>
      <c r="D48" s="58" t="s">
        <v>13</v>
      </c>
      <c r="E48" s="112"/>
      <c r="F48" s="77"/>
      <c r="G48" s="84">
        <v>162176.55</v>
      </c>
      <c r="H48" s="84">
        <v>0</v>
      </c>
      <c r="I48" s="84">
        <v>0</v>
      </c>
      <c r="J48" s="76"/>
      <c r="K48" s="84">
        <v>162176.55</v>
      </c>
      <c r="L48" s="87"/>
      <c r="M48" s="66">
        <v>0</v>
      </c>
      <c r="N48" s="66">
        <v>0</v>
      </c>
      <c r="O48" s="66">
        <v>0</v>
      </c>
      <c r="P48" s="87"/>
      <c r="Q48" s="66">
        <v>0</v>
      </c>
      <c r="R48" s="73"/>
      <c r="U48" s="107"/>
    </row>
    <row r="49" spans="5:21" ht="15">
      <c r="E49" s="113"/>
      <c r="F49" s="65"/>
      <c r="G49" s="75"/>
      <c r="H49" s="75"/>
      <c r="I49" s="102"/>
      <c r="J49" s="64"/>
      <c r="K49" s="90" t="s">
        <v>18</v>
      </c>
      <c r="L49" s="90"/>
      <c r="M49" s="66">
        <v>0</v>
      </c>
      <c r="N49" s="66">
        <v>0</v>
      </c>
      <c r="O49" s="66">
        <v>0</v>
      </c>
      <c r="P49" s="75"/>
      <c r="Q49" s="108">
        <v>0</v>
      </c>
      <c r="U49" s="107"/>
    </row>
    <row r="50" spans="5:21" ht="7.5" customHeight="1">
      <c r="E50" s="113"/>
      <c r="F50" s="65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U50" s="107"/>
    </row>
    <row r="51" spans="5:21" ht="15">
      <c r="E51" s="113"/>
      <c r="F51" s="65"/>
      <c r="G51" s="128" t="s">
        <v>19</v>
      </c>
      <c r="H51" s="128"/>
      <c r="I51" s="128"/>
      <c r="J51" s="64"/>
      <c r="K51" s="92" t="s">
        <v>12</v>
      </c>
      <c r="L51" s="93"/>
      <c r="M51" s="128" t="s">
        <v>19</v>
      </c>
      <c r="N51" s="128"/>
      <c r="O51" s="128"/>
      <c r="P51" s="64"/>
      <c r="Q51" s="92" t="s">
        <v>12</v>
      </c>
      <c r="U51" s="107"/>
    </row>
    <row r="52" spans="5:21" ht="7.5" customHeight="1">
      <c r="E52" s="113"/>
      <c r="F52" s="65"/>
      <c r="G52" s="93"/>
      <c r="H52" s="93"/>
      <c r="I52" s="93"/>
      <c r="J52" s="64"/>
      <c r="K52" s="64"/>
      <c r="L52" s="64"/>
      <c r="M52" s="64"/>
      <c r="N52" s="64"/>
      <c r="O52" s="64"/>
      <c r="P52" s="64"/>
      <c r="Q52" s="64"/>
      <c r="U52" s="107"/>
    </row>
    <row r="53" spans="2:21" ht="28.5">
      <c r="B53" s="106" t="s">
        <v>66</v>
      </c>
      <c r="C53" s="86" t="s">
        <v>67</v>
      </c>
      <c r="D53" s="58" t="s">
        <v>17</v>
      </c>
      <c r="E53" s="112"/>
      <c r="F53" s="77"/>
      <c r="G53" s="84">
        <v>0</v>
      </c>
      <c r="H53" s="84">
        <v>547080</v>
      </c>
      <c r="I53" s="84">
        <v>27354</v>
      </c>
      <c r="J53" s="64"/>
      <c r="K53" s="84">
        <v>574434</v>
      </c>
      <c r="L53" s="75"/>
      <c r="M53" s="66">
        <v>0</v>
      </c>
      <c r="N53" s="66">
        <v>0</v>
      </c>
      <c r="O53" s="66">
        <v>0</v>
      </c>
      <c r="P53" s="75"/>
      <c r="Q53" s="66">
        <v>0</v>
      </c>
      <c r="R53" s="73"/>
      <c r="U53" s="107"/>
    </row>
    <row r="54" spans="1:21" ht="29.25" customHeight="1">
      <c r="A54" s="79"/>
      <c r="B54" s="105" t="s">
        <v>263</v>
      </c>
      <c r="C54" s="86" t="s">
        <v>262</v>
      </c>
      <c r="D54" s="58" t="s">
        <v>17</v>
      </c>
      <c r="E54" s="112"/>
      <c r="F54" s="77"/>
      <c r="G54" s="84">
        <v>0</v>
      </c>
      <c r="H54" s="84">
        <v>358000</v>
      </c>
      <c r="I54" s="84">
        <v>716000</v>
      </c>
      <c r="J54" s="76"/>
      <c r="K54" s="84">
        <v>1074000</v>
      </c>
      <c r="L54" s="87"/>
      <c r="M54" s="66">
        <v>0</v>
      </c>
      <c r="N54" s="66">
        <v>0</v>
      </c>
      <c r="O54" s="66">
        <v>0</v>
      </c>
      <c r="P54" s="87"/>
      <c r="Q54" s="66">
        <v>0</v>
      </c>
      <c r="R54" s="73"/>
      <c r="U54" s="107"/>
    </row>
    <row r="55" spans="1:21" ht="27" customHeight="1">
      <c r="A55" s="67"/>
      <c r="B55" s="106" t="s">
        <v>68</v>
      </c>
      <c r="C55" s="86" t="s">
        <v>69</v>
      </c>
      <c r="D55" s="58" t="s">
        <v>13</v>
      </c>
      <c r="E55" s="112"/>
      <c r="F55" s="77"/>
      <c r="G55" s="84">
        <v>0</v>
      </c>
      <c r="H55" s="84">
        <v>39</v>
      </c>
      <c r="I55" s="84">
        <v>78</v>
      </c>
      <c r="J55" s="73"/>
      <c r="K55" s="84">
        <v>117</v>
      </c>
      <c r="L55" s="63"/>
      <c r="M55" s="66">
        <v>0</v>
      </c>
      <c r="N55" s="66">
        <v>0</v>
      </c>
      <c r="O55" s="66">
        <v>0</v>
      </c>
      <c r="P55" s="63"/>
      <c r="Q55" s="66">
        <v>0</v>
      </c>
      <c r="R55" s="73"/>
      <c r="U55" s="107"/>
    </row>
    <row r="56" spans="2:21" ht="15">
      <c r="B56" s="106" t="s">
        <v>70</v>
      </c>
      <c r="C56" s="86" t="s">
        <v>71</v>
      </c>
      <c r="D56" s="57" t="s">
        <v>13</v>
      </c>
      <c r="E56" s="111"/>
      <c r="F56" s="65"/>
      <c r="G56" s="84">
        <v>0</v>
      </c>
      <c r="H56" s="84">
        <v>600</v>
      </c>
      <c r="I56" s="84">
        <v>1200</v>
      </c>
      <c r="J56" s="64"/>
      <c r="K56" s="84">
        <v>1800</v>
      </c>
      <c r="L56" s="75"/>
      <c r="M56" s="66">
        <v>0</v>
      </c>
      <c r="N56" s="66">
        <v>0</v>
      </c>
      <c r="O56" s="66">
        <v>0</v>
      </c>
      <c r="P56" s="75"/>
      <c r="Q56" s="66">
        <v>0</v>
      </c>
      <c r="R56" s="73"/>
      <c r="U56" s="107"/>
    </row>
    <row r="57" spans="2:21" ht="28.5">
      <c r="B57" s="106" t="s">
        <v>225</v>
      </c>
      <c r="C57" s="86" t="s">
        <v>122</v>
      </c>
      <c r="D57" s="58" t="s">
        <v>13</v>
      </c>
      <c r="E57" s="112"/>
      <c r="F57" s="65"/>
      <c r="G57" s="84">
        <v>0</v>
      </c>
      <c r="H57" s="84">
        <v>3196</v>
      </c>
      <c r="I57" s="84">
        <v>6392</v>
      </c>
      <c r="J57" s="64"/>
      <c r="K57" s="84">
        <v>9588</v>
      </c>
      <c r="L57" s="75"/>
      <c r="M57" s="66">
        <v>0</v>
      </c>
      <c r="N57" s="66">
        <v>0</v>
      </c>
      <c r="O57" s="66">
        <v>0</v>
      </c>
      <c r="P57" s="75"/>
      <c r="Q57" s="66">
        <v>0</v>
      </c>
      <c r="R57" s="73"/>
      <c r="U57" s="107"/>
    </row>
    <row r="58" spans="2:21" ht="42.75">
      <c r="B58" s="106" t="s">
        <v>123</v>
      </c>
      <c r="C58" s="86" t="s">
        <v>288</v>
      </c>
      <c r="D58" s="58" t="s">
        <v>17</v>
      </c>
      <c r="E58" s="112"/>
      <c r="F58" s="65"/>
      <c r="G58" s="84">
        <v>0</v>
      </c>
      <c r="H58" s="84">
        <v>7200</v>
      </c>
      <c r="I58" s="84">
        <v>0</v>
      </c>
      <c r="J58" s="64"/>
      <c r="K58" s="84">
        <v>7200</v>
      </c>
      <c r="L58" s="75"/>
      <c r="M58" s="66">
        <v>0</v>
      </c>
      <c r="N58" s="66">
        <v>0</v>
      </c>
      <c r="O58" s="66">
        <v>0</v>
      </c>
      <c r="P58" s="75"/>
      <c r="Q58" s="66">
        <v>0</v>
      </c>
      <c r="R58" s="73"/>
      <c r="U58" s="107"/>
    </row>
    <row r="59" spans="2:21" ht="28.5">
      <c r="B59" s="106" t="s">
        <v>124</v>
      </c>
      <c r="C59" s="61" t="s">
        <v>125</v>
      </c>
      <c r="D59" s="57" t="s">
        <v>13</v>
      </c>
      <c r="E59" s="111"/>
      <c r="F59" s="65"/>
      <c r="G59" s="84">
        <v>0</v>
      </c>
      <c r="H59" s="84">
        <v>42272</v>
      </c>
      <c r="I59" s="84">
        <v>0</v>
      </c>
      <c r="J59" s="64"/>
      <c r="K59" s="84">
        <v>42272</v>
      </c>
      <c r="L59" s="75"/>
      <c r="M59" s="66">
        <v>0</v>
      </c>
      <c r="N59" s="66">
        <v>0</v>
      </c>
      <c r="O59" s="66">
        <v>0</v>
      </c>
      <c r="P59" s="75"/>
      <c r="Q59" s="66">
        <v>0</v>
      </c>
      <c r="R59" s="73"/>
      <c r="U59" s="107"/>
    </row>
    <row r="60" spans="2:21" ht="28.5">
      <c r="B60" s="106" t="s">
        <v>129</v>
      </c>
      <c r="C60" s="61" t="s">
        <v>130</v>
      </c>
      <c r="D60" s="57" t="s">
        <v>13</v>
      </c>
      <c r="E60" s="111"/>
      <c r="F60" s="65"/>
      <c r="G60" s="84">
        <v>0</v>
      </c>
      <c r="H60" s="84">
        <v>10</v>
      </c>
      <c r="I60" s="84">
        <v>0</v>
      </c>
      <c r="J60" s="64"/>
      <c r="K60" s="84">
        <v>10</v>
      </c>
      <c r="L60" s="75"/>
      <c r="M60" s="66">
        <v>0</v>
      </c>
      <c r="N60" s="66">
        <v>0</v>
      </c>
      <c r="O60" s="66">
        <v>0</v>
      </c>
      <c r="P60" s="75"/>
      <c r="Q60" s="66">
        <v>0</v>
      </c>
      <c r="R60" s="73"/>
      <c r="U60" s="107"/>
    </row>
    <row r="61" spans="2:21" ht="15">
      <c r="B61" s="106" t="s">
        <v>72</v>
      </c>
      <c r="C61" s="61" t="s">
        <v>226</v>
      </c>
      <c r="D61" s="57" t="s">
        <v>22</v>
      </c>
      <c r="E61" s="111"/>
      <c r="F61" s="65"/>
      <c r="G61" s="84">
        <v>0</v>
      </c>
      <c r="H61" s="84">
        <v>3400</v>
      </c>
      <c r="I61" s="84">
        <v>170</v>
      </c>
      <c r="J61" s="76"/>
      <c r="K61" s="84">
        <v>3570</v>
      </c>
      <c r="L61" s="87"/>
      <c r="M61" s="66">
        <v>0</v>
      </c>
      <c r="N61" s="66">
        <v>0</v>
      </c>
      <c r="O61" s="66">
        <v>0</v>
      </c>
      <c r="P61" s="75"/>
      <c r="Q61" s="66">
        <v>0</v>
      </c>
      <c r="R61" s="73"/>
      <c r="U61" s="107"/>
    </row>
    <row r="62" spans="2:21" ht="15">
      <c r="B62" s="106" t="s">
        <v>72</v>
      </c>
      <c r="C62" s="61" t="s">
        <v>227</v>
      </c>
      <c r="D62" s="57" t="s">
        <v>22</v>
      </c>
      <c r="E62" s="111"/>
      <c r="F62" s="65"/>
      <c r="G62" s="84">
        <v>0</v>
      </c>
      <c r="H62" s="84">
        <v>73665</v>
      </c>
      <c r="I62" s="84">
        <v>3683.25</v>
      </c>
      <c r="J62" s="76"/>
      <c r="K62" s="84">
        <v>77348.25</v>
      </c>
      <c r="L62" s="87"/>
      <c r="M62" s="66">
        <v>0</v>
      </c>
      <c r="N62" s="66">
        <v>0</v>
      </c>
      <c r="O62" s="66">
        <v>0</v>
      </c>
      <c r="P62" s="75"/>
      <c r="Q62" s="66">
        <v>0</v>
      </c>
      <c r="R62" s="73"/>
      <c r="U62" s="107"/>
    </row>
    <row r="63" spans="2:21" ht="15">
      <c r="B63" s="106" t="s">
        <v>20</v>
      </c>
      <c r="C63" s="61" t="s">
        <v>128</v>
      </c>
      <c r="D63" s="57" t="s">
        <v>22</v>
      </c>
      <c r="E63" s="111"/>
      <c r="F63" s="65"/>
      <c r="G63" s="84">
        <v>0</v>
      </c>
      <c r="H63" s="84">
        <v>150</v>
      </c>
      <c r="I63" s="84">
        <v>0</v>
      </c>
      <c r="J63" s="76"/>
      <c r="K63" s="84">
        <v>150</v>
      </c>
      <c r="L63" s="87"/>
      <c r="M63" s="66">
        <v>0</v>
      </c>
      <c r="N63" s="66">
        <v>0</v>
      </c>
      <c r="O63" s="66">
        <v>0</v>
      </c>
      <c r="P63" s="75"/>
      <c r="Q63" s="66">
        <v>0</v>
      </c>
      <c r="R63" s="73"/>
      <c r="U63" s="107"/>
    </row>
    <row r="64" spans="2:21" ht="15">
      <c r="B64" s="106" t="s">
        <v>73</v>
      </c>
      <c r="C64" s="61" t="s">
        <v>267</v>
      </c>
      <c r="D64" s="57" t="s">
        <v>17</v>
      </c>
      <c r="E64" s="111"/>
      <c r="F64" s="65"/>
      <c r="G64" s="84">
        <v>0</v>
      </c>
      <c r="H64" s="84">
        <v>2600</v>
      </c>
      <c r="I64" s="84">
        <v>375</v>
      </c>
      <c r="J64" s="76"/>
      <c r="K64" s="84">
        <v>2975</v>
      </c>
      <c r="L64" s="87"/>
      <c r="M64" s="66">
        <v>0</v>
      </c>
      <c r="N64" s="66">
        <v>0</v>
      </c>
      <c r="O64" s="66">
        <v>0</v>
      </c>
      <c r="P64" s="75"/>
      <c r="Q64" s="66">
        <v>0</v>
      </c>
      <c r="R64" s="73"/>
      <c r="U64" s="107"/>
    </row>
    <row r="65" spans="2:21" ht="15">
      <c r="B65" s="106" t="s">
        <v>74</v>
      </c>
      <c r="C65" s="86" t="s">
        <v>228</v>
      </c>
      <c r="D65" s="57" t="s">
        <v>17</v>
      </c>
      <c r="E65" s="111"/>
      <c r="F65" s="65"/>
      <c r="G65" s="84">
        <v>0</v>
      </c>
      <c r="H65" s="84">
        <v>720</v>
      </c>
      <c r="I65" s="84">
        <v>690</v>
      </c>
      <c r="J65" s="76"/>
      <c r="K65" s="84">
        <v>1410</v>
      </c>
      <c r="L65" s="87"/>
      <c r="M65" s="66">
        <v>0</v>
      </c>
      <c r="N65" s="66">
        <v>0</v>
      </c>
      <c r="O65" s="66">
        <v>0</v>
      </c>
      <c r="P65" s="75"/>
      <c r="Q65" s="66">
        <v>0</v>
      </c>
      <c r="R65" s="73"/>
      <c r="U65" s="107"/>
    </row>
    <row r="66" spans="2:21" ht="15">
      <c r="B66" s="106" t="s">
        <v>75</v>
      </c>
      <c r="C66" s="86" t="s">
        <v>76</v>
      </c>
      <c r="D66" s="57" t="s">
        <v>22</v>
      </c>
      <c r="E66" s="111"/>
      <c r="F66" s="65"/>
      <c r="G66" s="84">
        <v>0</v>
      </c>
      <c r="H66" s="84">
        <v>167</v>
      </c>
      <c r="I66" s="84">
        <v>78</v>
      </c>
      <c r="J66" s="76"/>
      <c r="K66" s="78">
        <v>245</v>
      </c>
      <c r="L66" s="87"/>
      <c r="M66" s="66">
        <v>0</v>
      </c>
      <c r="N66" s="66">
        <v>0</v>
      </c>
      <c r="O66" s="66">
        <v>0</v>
      </c>
      <c r="P66" s="75"/>
      <c r="Q66" s="66">
        <v>0</v>
      </c>
      <c r="R66" s="73"/>
      <c r="U66" s="107"/>
    </row>
    <row r="67" spans="2:21" ht="28.5">
      <c r="B67" s="106" t="s">
        <v>80</v>
      </c>
      <c r="C67" s="86" t="s">
        <v>81</v>
      </c>
      <c r="D67" s="57" t="s">
        <v>22</v>
      </c>
      <c r="E67" s="111"/>
      <c r="F67" s="65"/>
      <c r="G67" s="84">
        <v>0</v>
      </c>
      <c r="H67" s="84">
        <v>1771</v>
      </c>
      <c r="I67" s="84">
        <v>257</v>
      </c>
      <c r="J67" s="76"/>
      <c r="K67" s="78">
        <v>2028</v>
      </c>
      <c r="L67" s="87"/>
      <c r="M67" s="66">
        <v>0</v>
      </c>
      <c r="N67" s="66">
        <v>0</v>
      </c>
      <c r="O67" s="66">
        <v>0</v>
      </c>
      <c r="P67" s="75"/>
      <c r="Q67" s="66">
        <v>0</v>
      </c>
      <c r="R67" s="73"/>
      <c r="U67" s="107"/>
    </row>
    <row r="68" spans="2:21" ht="28.5">
      <c r="B68" s="106" t="s">
        <v>229</v>
      </c>
      <c r="C68" s="86" t="s">
        <v>77</v>
      </c>
      <c r="D68" s="57" t="s">
        <v>22</v>
      </c>
      <c r="E68" s="111"/>
      <c r="F68" s="65"/>
      <c r="G68" s="84">
        <v>0</v>
      </c>
      <c r="H68" s="84">
        <v>640</v>
      </c>
      <c r="I68" s="84">
        <v>315</v>
      </c>
      <c r="J68" s="76"/>
      <c r="K68" s="78">
        <v>955</v>
      </c>
      <c r="L68" s="87"/>
      <c r="M68" s="66">
        <v>0</v>
      </c>
      <c r="N68" s="66">
        <v>0</v>
      </c>
      <c r="O68" s="66">
        <v>0</v>
      </c>
      <c r="P68" s="75"/>
      <c r="Q68" s="66">
        <v>0</v>
      </c>
      <c r="R68" s="73"/>
      <c r="U68" s="107"/>
    </row>
    <row r="69" spans="2:21" ht="15">
      <c r="B69" s="106" t="s">
        <v>84</v>
      </c>
      <c r="C69" s="86" t="s">
        <v>85</v>
      </c>
      <c r="D69" s="57" t="s">
        <v>22</v>
      </c>
      <c r="E69" s="111"/>
      <c r="F69" s="65"/>
      <c r="G69" s="84">
        <v>0</v>
      </c>
      <c r="H69" s="84">
        <v>234</v>
      </c>
      <c r="I69" s="84">
        <v>0</v>
      </c>
      <c r="J69" s="76"/>
      <c r="K69" s="78">
        <v>234</v>
      </c>
      <c r="L69" s="87"/>
      <c r="M69" s="66">
        <v>0</v>
      </c>
      <c r="N69" s="66">
        <v>0</v>
      </c>
      <c r="O69" s="66">
        <v>0</v>
      </c>
      <c r="P69" s="75"/>
      <c r="Q69" s="66">
        <v>0</v>
      </c>
      <c r="R69" s="73"/>
      <c r="U69" s="107"/>
    </row>
    <row r="70" spans="2:21" ht="15">
      <c r="B70" s="106" t="s">
        <v>21</v>
      </c>
      <c r="C70" s="86" t="s">
        <v>78</v>
      </c>
      <c r="D70" s="57" t="s">
        <v>22</v>
      </c>
      <c r="E70" s="111"/>
      <c r="F70" s="65"/>
      <c r="G70" s="84">
        <v>0</v>
      </c>
      <c r="H70" s="84">
        <v>12556</v>
      </c>
      <c r="I70" s="84">
        <v>2511.2</v>
      </c>
      <c r="J70" s="76"/>
      <c r="K70" s="78">
        <v>15067.2</v>
      </c>
      <c r="L70" s="87"/>
      <c r="M70" s="66">
        <v>0</v>
      </c>
      <c r="N70" s="66">
        <v>0</v>
      </c>
      <c r="O70" s="66">
        <v>0</v>
      </c>
      <c r="P70" s="75"/>
      <c r="Q70" s="66">
        <v>0</v>
      </c>
      <c r="R70" s="73"/>
      <c r="U70" s="107"/>
    </row>
    <row r="71" spans="2:21" ht="25.5" customHeight="1">
      <c r="B71" s="106" t="s">
        <v>230</v>
      </c>
      <c r="C71" s="86" t="s">
        <v>79</v>
      </c>
      <c r="D71" s="57" t="s">
        <v>22</v>
      </c>
      <c r="E71" s="111"/>
      <c r="F71" s="65"/>
      <c r="G71" s="84">
        <v>0</v>
      </c>
      <c r="H71" s="84">
        <v>305</v>
      </c>
      <c r="I71" s="84">
        <v>25</v>
      </c>
      <c r="J71" s="76"/>
      <c r="K71" s="78">
        <v>330</v>
      </c>
      <c r="L71" s="87"/>
      <c r="M71" s="66">
        <v>0</v>
      </c>
      <c r="N71" s="66">
        <v>0</v>
      </c>
      <c r="O71" s="66">
        <v>0</v>
      </c>
      <c r="P71" s="75"/>
      <c r="Q71" s="66">
        <v>0</v>
      </c>
      <c r="R71" s="73"/>
      <c r="U71" s="107"/>
    </row>
    <row r="72" spans="2:21" ht="15">
      <c r="B72" s="106" t="s">
        <v>82</v>
      </c>
      <c r="C72" s="86" t="s">
        <v>83</v>
      </c>
      <c r="D72" s="57" t="s">
        <v>22</v>
      </c>
      <c r="E72" s="111"/>
      <c r="F72" s="65"/>
      <c r="G72" s="84">
        <v>0</v>
      </c>
      <c r="H72" s="84">
        <v>0</v>
      </c>
      <c r="I72" s="84">
        <v>565</v>
      </c>
      <c r="J72" s="76"/>
      <c r="K72" s="78">
        <v>565</v>
      </c>
      <c r="L72" s="87"/>
      <c r="M72" s="66">
        <v>0</v>
      </c>
      <c r="N72" s="66">
        <v>0</v>
      </c>
      <c r="O72" s="66">
        <v>0</v>
      </c>
      <c r="P72" s="75"/>
      <c r="Q72" s="66">
        <v>0</v>
      </c>
      <c r="R72" s="73"/>
      <c r="U72" s="107"/>
    </row>
    <row r="73" spans="2:21" ht="28.5">
      <c r="B73" s="106" t="s">
        <v>126</v>
      </c>
      <c r="C73" s="61" t="s">
        <v>127</v>
      </c>
      <c r="D73" s="57" t="s">
        <v>22</v>
      </c>
      <c r="E73" s="111"/>
      <c r="F73" s="65"/>
      <c r="G73" s="84">
        <v>0</v>
      </c>
      <c r="H73" s="84">
        <v>1720</v>
      </c>
      <c r="I73" s="84">
        <v>0</v>
      </c>
      <c r="J73" s="64"/>
      <c r="K73" s="66">
        <v>1720</v>
      </c>
      <c r="L73" s="75"/>
      <c r="M73" s="66">
        <v>0</v>
      </c>
      <c r="N73" s="66">
        <v>0</v>
      </c>
      <c r="O73" s="66">
        <v>0</v>
      </c>
      <c r="P73" s="75"/>
      <c r="Q73" s="66">
        <v>0</v>
      </c>
      <c r="R73" s="73"/>
      <c r="U73" s="107"/>
    </row>
    <row r="74" spans="5:21" ht="15">
      <c r="E74" s="113"/>
      <c r="F74" s="65"/>
      <c r="G74" s="75"/>
      <c r="H74" s="75"/>
      <c r="I74" s="91"/>
      <c r="J74" s="64"/>
      <c r="K74" s="90" t="s">
        <v>18</v>
      </c>
      <c r="L74" s="90"/>
      <c r="M74" s="66">
        <v>0</v>
      </c>
      <c r="N74" s="66">
        <v>0</v>
      </c>
      <c r="O74" s="66">
        <v>0</v>
      </c>
      <c r="P74" s="75"/>
      <c r="Q74" s="108">
        <v>0</v>
      </c>
      <c r="R74" s="116"/>
      <c r="U74" s="107"/>
    </row>
    <row r="75" spans="5:21" ht="7.5" customHeight="1">
      <c r="E75" s="113"/>
      <c r="F75" s="65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107"/>
    </row>
    <row r="76" spans="5:21" ht="15">
      <c r="E76" s="113"/>
      <c r="F76" s="65"/>
      <c r="G76" s="120" t="s">
        <v>23</v>
      </c>
      <c r="H76" s="120"/>
      <c r="I76" s="120"/>
      <c r="J76" s="64"/>
      <c r="K76" s="92" t="s">
        <v>12</v>
      </c>
      <c r="L76" s="93"/>
      <c r="M76" s="120" t="s">
        <v>23</v>
      </c>
      <c r="N76" s="120"/>
      <c r="O76" s="120"/>
      <c r="P76" s="64"/>
      <c r="Q76" s="92" t="s">
        <v>12</v>
      </c>
      <c r="U76" s="107"/>
    </row>
    <row r="77" spans="5:21" ht="7.5" customHeight="1">
      <c r="E77" s="113"/>
      <c r="F77" s="65"/>
      <c r="G77" s="93"/>
      <c r="H77" s="93"/>
      <c r="I77" s="93"/>
      <c r="J77" s="64"/>
      <c r="K77" s="64"/>
      <c r="L77" s="64"/>
      <c r="M77" s="64"/>
      <c r="N77" s="64"/>
      <c r="O77" s="64"/>
      <c r="P77" s="64"/>
      <c r="Q77" s="64"/>
      <c r="U77" s="107"/>
    </row>
    <row r="78" spans="1:21" ht="15">
      <c r="A78" s="79"/>
      <c r="B78" s="105" t="s">
        <v>86</v>
      </c>
      <c r="C78" s="86" t="s">
        <v>24</v>
      </c>
      <c r="D78" s="58" t="s">
        <v>15</v>
      </c>
      <c r="E78" s="112"/>
      <c r="F78" s="77"/>
      <c r="G78" s="84">
        <v>7980.8161</v>
      </c>
      <c r="H78" s="84">
        <v>0</v>
      </c>
      <c r="I78" s="84">
        <v>650</v>
      </c>
      <c r="J78" s="76"/>
      <c r="K78" s="84">
        <v>8630.8161</v>
      </c>
      <c r="L78" s="87"/>
      <c r="M78" s="78">
        <v>0</v>
      </c>
      <c r="N78" s="78">
        <v>0</v>
      </c>
      <c r="O78" s="78">
        <v>0</v>
      </c>
      <c r="P78" s="87"/>
      <c r="Q78" s="78">
        <f aca="true" t="shared" si="0" ref="Q78:Q88">SUM(M78:O78)</f>
        <v>0</v>
      </c>
      <c r="R78" s="73"/>
      <c r="U78" s="107"/>
    </row>
    <row r="79" spans="1:21" ht="31.5" customHeight="1">
      <c r="A79" s="79"/>
      <c r="B79" s="105" t="s">
        <v>264</v>
      </c>
      <c r="C79" s="86" t="s">
        <v>251</v>
      </c>
      <c r="D79" s="58" t="s">
        <v>15</v>
      </c>
      <c r="E79" s="112"/>
      <c r="F79" s="77"/>
      <c r="G79" s="84">
        <v>385</v>
      </c>
      <c r="H79" s="84">
        <v>0</v>
      </c>
      <c r="I79" s="84">
        <v>0</v>
      </c>
      <c r="J79" s="76"/>
      <c r="K79" s="84">
        <v>385</v>
      </c>
      <c r="L79" s="87"/>
      <c r="M79" s="78">
        <v>0</v>
      </c>
      <c r="N79" s="78">
        <v>0</v>
      </c>
      <c r="O79" s="78">
        <v>0</v>
      </c>
      <c r="P79" s="87"/>
      <c r="Q79" s="78">
        <f t="shared" si="0"/>
        <v>0</v>
      </c>
      <c r="R79" s="73"/>
      <c r="U79" s="107"/>
    </row>
    <row r="80" spans="1:21" ht="30" customHeight="1">
      <c r="A80" s="79"/>
      <c r="B80" s="105" t="s">
        <v>27</v>
      </c>
      <c r="C80" s="86" t="s">
        <v>87</v>
      </c>
      <c r="D80" s="58" t="s">
        <v>15</v>
      </c>
      <c r="E80" s="112"/>
      <c r="F80" s="77"/>
      <c r="G80" s="84">
        <v>60</v>
      </c>
      <c r="H80" s="84">
        <v>0</v>
      </c>
      <c r="I80" s="84">
        <v>170</v>
      </c>
      <c r="J80" s="76"/>
      <c r="K80" s="84">
        <v>230</v>
      </c>
      <c r="L80" s="87"/>
      <c r="M80" s="78">
        <v>0</v>
      </c>
      <c r="N80" s="78">
        <v>0</v>
      </c>
      <c r="O80" s="78">
        <v>0</v>
      </c>
      <c r="P80" s="87"/>
      <c r="Q80" s="78">
        <f t="shared" si="0"/>
        <v>0</v>
      </c>
      <c r="R80" s="73"/>
      <c r="U80" s="107"/>
    </row>
    <row r="81" spans="1:21" ht="28.5">
      <c r="A81" s="79"/>
      <c r="B81" s="105" t="s">
        <v>88</v>
      </c>
      <c r="C81" s="86" t="s">
        <v>89</v>
      </c>
      <c r="D81" s="58" t="s">
        <v>15</v>
      </c>
      <c r="E81" s="112"/>
      <c r="F81" s="77"/>
      <c r="G81" s="84">
        <v>50</v>
      </c>
      <c r="H81" s="84">
        <v>0</v>
      </c>
      <c r="I81" s="84">
        <v>90</v>
      </c>
      <c r="J81" s="76"/>
      <c r="K81" s="84">
        <v>140</v>
      </c>
      <c r="L81" s="87"/>
      <c r="M81" s="78">
        <v>0</v>
      </c>
      <c r="N81" s="78">
        <v>0</v>
      </c>
      <c r="O81" s="78">
        <v>0</v>
      </c>
      <c r="P81" s="87"/>
      <c r="Q81" s="78">
        <f t="shared" si="0"/>
        <v>0</v>
      </c>
      <c r="R81" s="73"/>
      <c r="U81" s="107"/>
    </row>
    <row r="82" spans="1:21" ht="15">
      <c r="A82" s="79"/>
      <c r="B82" s="105" t="s">
        <v>90</v>
      </c>
      <c r="C82" s="86" t="s">
        <v>91</v>
      </c>
      <c r="D82" s="58" t="s">
        <v>224</v>
      </c>
      <c r="E82" s="112"/>
      <c r="F82" s="77"/>
      <c r="G82" s="84">
        <v>64119.34</v>
      </c>
      <c r="H82" s="84">
        <v>0</v>
      </c>
      <c r="I82" s="84">
        <v>580</v>
      </c>
      <c r="J82" s="76"/>
      <c r="K82" s="84">
        <v>64699.34</v>
      </c>
      <c r="L82" s="87"/>
      <c r="M82" s="78">
        <v>0</v>
      </c>
      <c r="N82" s="78">
        <v>0</v>
      </c>
      <c r="O82" s="78">
        <v>0</v>
      </c>
      <c r="P82" s="87"/>
      <c r="Q82" s="78">
        <f t="shared" si="0"/>
        <v>0</v>
      </c>
      <c r="R82" s="73"/>
      <c r="U82" s="107"/>
    </row>
    <row r="83" spans="1:21" ht="15">
      <c r="A83" s="79"/>
      <c r="B83" s="105" t="s">
        <v>92</v>
      </c>
      <c r="C83" s="86" t="s">
        <v>93</v>
      </c>
      <c r="D83" s="58" t="s">
        <v>15</v>
      </c>
      <c r="E83" s="112"/>
      <c r="F83" s="77"/>
      <c r="G83" s="84">
        <v>20</v>
      </c>
      <c r="H83" s="84">
        <v>0</v>
      </c>
      <c r="I83" s="84">
        <v>80</v>
      </c>
      <c r="J83" s="76"/>
      <c r="K83" s="84">
        <v>100</v>
      </c>
      <c r="L83" s="87"/>
      <c r="M83" s="78">
        <v>0</v>
      </c>
      <c r="N83" s="78">
        <v>0</v>
      </c>
      <c r="O83" s="78">
        <v>0</v>
      </c>
      <c r="P83" s="87"/>
      <c r="Q83" s="78">
        <f t="shared" si="0"/>
        <v>0</v>
      </c>
      <c r="R83" s="73"/>
      <c r="U83" s="107"/>
    </row>
    <row r="84" spans="1:21" ht="15">
      <c r="A84" s="79"/>
      <c r="B84" s="105" t="s">
        <v>231</v>
      </c>
      <c r="C84" s="86" t="s">
        <v>94</v>
      </c>
      <c r="D84" s="58" t="s">
        <v>15</v>
      </c>
      <c r="E84" s="112"/>
      <c r="F84" s="77"/>
      <c r="G84" s="84">
        <v>2130</v>
      </c>
      <c r="H84" s="84">
        <v>0</v>
      </c>
      <c r="I84" s="84">
        <v>900</v>
      </c>
      <c r="J84" s="76"/>
      <c r="K84" s="84">
        <v>3030</v>
      </c>
      <c r="L84" s="87"/>
      <c r="M84" s="78">
        <v>0</v>
      </c>
      <c r="N84" s="78">
        <v>0</v>
      </c>
      <c r="O84" s="78">
        <v>0</v>
      </c>
      <c r="P84" s="87"/>
      <c r="Q84" s="78">
        <f t="shared" si="0"/>
        <v>0</v>
      </c>
      <c r="R84" s="73"/>
      <c r="U84" s="107"/>
    </row>
    <row r="85" spans="1:21" ht="15">
      <c r="A85" s="79"/>
      <c r="B85" s="105" t="s">
        <v>95</v>
      </c>
      <c r="C85" s="86" t="s">
        <v>96</v>
      </c>
      <c r="D85" s="58" t="s">
        <v>17</v>
      </c>
      <c r="E85" s="112"/>
      <c r="F85" s="77"/>
      <c r="G85" s="84">
        <v>45</v>
      </c>
      <c r="H85" s="84">
        <v>0</v>
      </c>
      <c r="I85" s="84">
        <v>120</v>
      </c>
      <c r="J85" s="76"/>
      <c r="K85" s="84">
        <v>165</v>
      </c>
      <c r="L85" s="87"/>
      <c r="M85" s="78">
        <v>0</v>
      </c>
      <c r="N85" s="78">
        <v>0</v>
      </c>
      <c r="O85" s="78">
        <v>0</v>
      </c>
      <c r="P85" s="87"/>
      <c r="Q85" s="78">
        <f t="shared" si="0"/>
        <v>0</v>
      </c>
      <c r="R85" s="73"/>
      <c r="U85" s="107"/>
    </row>
    <row r="86" spans="1:21" ht="15">
      <c r="A86" s="79"/>
      <c r="B86" s="105" t="s">
        <v>97</v>
      </c>
      <c r="C86" s="86" t="s">
        <v>98</v>
      </c>
      <c r="D86" s="58" t="s">
        <v>17</v>
      </c>
      <c r="E86" s="112"/>
      <c r="F86" s="77"/>
      <c r="G86" s="84">
        <v>46</v>
      </c>
      <c r="H86" s="84">
        <v>0</v>
      </c>
      <c r="I86" s="84">
        <v>70</v>
      </c>
      <c r="J86" s="76"/>
      <c r="K86" s="84">
        <v>116</v>
      </c>
      <c r="L86" s="87"/>
      <c r="M86" s="78">
        <v>0</v>
      </c>
      <c r="N86" s="78">
        <v>0</v>
      </c>
      <c r="O86" s="78">
        <v>0</v>
      </c>
      <c r="P86" s="87"/>
      <c r="Q86" s="78">
        <f t="shared" si="0"/>
        <v>0</v>
      </c>
      <c r="R86" s="73"/>
      <c r="U86" s="107"/>
    </row>
    <row r="87" spans="1:21" ht="15">
      <c r="A87" s="79"/>
      <c r="B87" s="105" t="s">
        <v>132</v>
      </c>
      <c r="C87" s="86" t="s">
        <v>133</v>
      </c>
      <c r="D87" s="58" t="s">
        <v>15</v>
      </c>
      <c r="E87" s="112"/>
      <c r="F87" s="77"/>
      <c r="G87" s="84">
        <v>0</v>
      </c>
      <c r="H87" s="84">
        <v>30</v>
      </c>
      <c r="I87" s="84">
        <v>3</v>
      </c>
      <c r="J87" s="76"/>
      <c r="K87" s="84">
        <v>33</v>
      </c>
      <c r="L87" s="87"/>
      <c r="M87" s="78">
        <v>0</v>
      </c>
      <c r="N87" s="78">
        <v>0</v>
      </c>
      <c r="O87" s="78">
        <v>0</v>
      </c>
      <c r="P87" s="87"/>
      <c r="Q87" s="78">
        <f t="shared" si="0"/>
        <v>0</v>
      </c>
      <c r="R87" s="73"/>
      <c r="U87" s="107"/>
    </row>
    <row r="88" spans="1:21" ht="15">
      <c r="A88" s="79"/>
      <c r="B88" s="58"/>
      <c r="C88" s="86"/>
      <c r="D88" s="58"/>
      <c r="E88" s="112"/>
      <c r="F88" s="77"/>
      <c r="G88" s="84"/>
      <c r="H88" s="84"/>
      <c r="I88" s="84"/>
      <c r="J88" s="76"/>
      <c r="K88" s="78">
        <v>0</v>
      </c>
      <c r="L88" s="87"/>
      <c r="M88" s="78">
        <v>0</v>
      </c>
      <c r="N88" s="78">
        <v>0</v>
      </c>
      <c r="O88" s="78">
        <v>0</v>
      </c>
      <c r="P88" s="87"/>
      <c r="Q88" s="78">
        <f t="shared" si="0"/>
        <v>0</v>
      </c>
      <c r="R88" s="73"/>
      <c r="U88" s="107"/>
    </row>
    <row r="89" spans="1:21" ht="15">
      <c r="A89" s="79"/>
      <c r="B89" s="85"/>
      <c r="C89" s="79"/>
      <c r="D89" s="85"/>
      <c r="E89" s="114"/>
      <c r="F89" s="77"/>
      <c r="G89" s="87"/>
      <c r="H89" s="87"/>
      <c r="I89" s="87"/>
      <c r="J89" s="76"/>
      <c r="K89" s="98" t="s">
        <v>18</v>
      </c>
      <c r="L89" s="98"/>
      <c r="M89" s="78">
        <v>0</v>
      </c>
      <c r="N89" s="78">
        <v>0</v>
      </c>
      <c r="O89" s="78">
        <v>0</v>
      </c>
      <c r="P89" s="87">
        <f>SUM(P78:P88)</f>
        <v>0</v>
      </c>
      <c r="Q89" s="108">
        <f>SUM(Q78:Q88)</f>
        <v>0</v>
      </c>
      <c r="R89" s="116"/>
      <c r="U89" s="107"/>
    </row>
    <row r="90" spans="5:21" ht="6" customHeight="1">
      <c r="E90" s="113"/>
      <c r="F90" s="65"/>
      <c r="G90" s="75"/>
      <c r="H90" s="75"/>
      <c r="I90" s="75"/>
      <c r="J90" s="64"/>
      <c r="K90" s="90"/>
      <c r="L90" s="90"/>
      <c r="M90" s="75"/>
      <c r="N90" s="75"/>
      <c r="O90" s="75"/>
      <c r="P90" s="75"/>
      <c r="Q90" s="75"/>
      <c r="U90" s="107"/>
    </row>
    <row r="91" spans="5:21" ht="15">
      <c r="E91" s="113"/>
      <c r="F91" s="65"/>
      <c r="G91" s="120" t="s">
        <v>113</v>
      </c>
      <c r="H91" s="120"/>
      <c r="I91" s="120"/>
      <c r="J91" s="64"/>
      <c r="K91" s="92" t="s">
        <v>12</v>
      </c>
      <c r="L91" s="93"/>
      <c r="M91" s="120" t="s">
        <v>113</v>
      </c>
      <c r="N91" s="120"/>
      <c r="O91" s="120"/>
      <c r="P91" s="64"/>
      <c r="Q91" s="92" t="s">
        <v>12</v>
      </c>
      <c r="U91" s="107"/>
    </row>
    <row r="92" spans="5:21" ht="7.5" customHeight="1">
      <c r="E92" s="113"/>
      <c r="F92" s="65"/>
      <c r="G92" s="93"/>
      <c r="H92" s="93"/>
      <c r="I92" s="93"/>
      <c r="J92" s="64"/>
      <c r="K92" s="64"/>
      <c r="L92" s="64"/>
      <c r="M92" s="64"/>
      <c r="N92" s="64"/>
      <c r="O92" s="64"/>
      <c r="P92" s="64"/>
      <c r="Q92" s="64"/>
      <c r="U92" s="107"/>
    </row>
    <row r="93" spans="1:21" ht="15">
      <c r="A93" s="67"/>
      <c r="B93" s="106" t="s">
        <v>114</v>
      </c>
      <c r="C93" s="61" t="s">
        <v>115</v>
      </c>
      <c r="D93" s="57" t="s">
        <v>15</v>
      </c>
      <c r="E93" s="111"/>
      <c r="F93" s="74"/>
      <c r="G93" s="84">
        <v>16400</v>
      </c>
      <c r="H93" s="84">
        <v>0</v>
      </c>
      <c r="I93" s="84">
        <v>0</v>
      </c>
      <c r="J93" s="73"/>
      <c r="K93" s="66">
        <v>16400</v>
      </c>
      <c r="L93" s="75"/>
      <c r="M93" s="66">
        <v>0</v>
      </c>
      <c r="N93" s="66">
        <v>0</v>
      </c>
      <c r="O93" s="66">
        <v>0</v>
      </c>
      <c r="P93" s="75"/>
      <c r="Q93" s="66">
        <f aca="true" t="shared" si="1" ref="Q93:Q99">SUM(M93:O93)</f>
        <v>0</v>
      </c>
      <c r="R93" s="73"/>
      <c r="U93" s="107"/>
    </row>
    <row r="94" spans="1:21" ht="15">
      <c r="A94" s="67"/>
      <c r="B94" s="106" t="s">
        <v>116</v>
      </c>
      <c r="C94" s="61" t="s">
        <v>117</v>
      </c>
      <c r="D94" s="57" t="s">
        <v>15</v>
      </c>
      <c r="E94" s="111"/>
      <c r="F94" s="74"/>
      <c r="G94" s="84">
        <v>12600</v>
      </c>
      <c r="H94" s="84">
        <v>0</v>
      </c>
      <c r="I94" s="84">
        <v>0</v>
      </c>
      <c r="J94" s="73"/>
      <c r="K94" s="66">
        <v>12600</v>
      </c>
      <c r="L94" s="75"/>
      <c r="M94" s="66">
        <v>0</v>
      </c>
      <c r="N94" s="66">
        <v>0</v>
      </c>
      <c r="O94" s="66">
        <v>0</v>
      </c>
      <c r="P94" s="75"/>
      <c r="Q94" s="66">
        <f t="shared" si="1"/>
        <v>0</v>
      </c>
      <c r="R94" s="73"/>
      <c r="U94" s="107"/>
    </row>
    <row r="95" spans="1:21" ht="28.5">
      <c r="A95" s="67"/>
      <c r="B95" s="106" t="s">
        <v>43</v>
      </c>
      <c r="C95" s="61" t="s">
        <v>112</v>
      </c>
      <c r="D95" s="57" t="s">
        <v>62</v>
      </c>
      <c r="E95" s="111"/>
      <c r="F95" s="74"/>
      <c r="G95" s="84">
        <v>822600</v>
      </c>
      <c r="H95" s="84">
        <v>0</v>
      </c>
      <c r="I95" s="84">
        <v>0</v>
      </c>
      <c r="J95" s="73"/>
      <c r="K95" s="66">
        <v>822600</v>
      </c>
      <c r="L95" s="75"/>
      <c r="M95" s="66">
        <v>0</v>
      </c>
      <c r="N95" s="66">
        <v>0</v>
      </c>
      <c r="O95" s="66">
        <v>0</v>
      </c>
      <c r="P95" s="75"/>
      <c r="Q95" s="66">
        <f t="shared" si="1"/>
        <v>0</v>
      </c>
      <c r="R95" s="73"/>
      <c r="U95" s="107"/>
    </row>
    <row r="96" spans="1:21" ht="25.5" customHeight="1">
      <c r="A96" s="67"/>
      <c r="B96" s="106" t="s">
        <v>43</v>
      </c>
      <c r="C96" s="61" t="s">
        <v>131</v>
      </c>
      <c r="D96" s="57" t="s">
        <v>62</v>
      </c>
      <c r="E96" s="111"/>
      <c r="F96" s="74"/>
      <c r="G96" s="84">
        <v>165000</v>
      </c>
      <c r="H96" s="84">
        <v>0</v>
      </c>
      <c r="I96" s="84">
        <v>0</v>
      </c>
      <c r="J96" s="73"/>
      <c r="K96" s="66">
        <v>165000</v>
      </c>
      <c r="L96" s="75"/>
      <c r="M96" s="66">
        <v>0</v>
      </c>
      <c r="N96" s="66">
        <v>0</v>
      </c>
      <c r="O96" s="66">
        <v>0</v>
      </c>
      <c r="P96" s="75"/>
      <c r="Q96" s="66">
        <f t="shared" si="1"/>
        <v>0</v>
      </c>
      <c r="R96" s="73"/>
      <c r="U96" s="107"/>
    </row>
    <row r="97" spans="1:21" ht="15">
      <c r="A97" s="67"/>
      <c r="B97" s="106" t="s">
        <v>118</v>
      </c>
      <c r="C97" s="61" t="s">
        <v>119</v>
      </c>
      <c r="D97" s="57" t="s">
        <v>13</v>
      </c>
      <c r="E97" s="111"/>
      <c r="F97" s="74"/>
      <c r="G97" s="84">
        <v>41640</v>
      </c>
      <c r="H97" s="84">
        <v>0</v>
      </c>
      <c r="I97" s="84">
        <v>0</v>
      </c>
      <c r="J97" s="73"/>
      <c r="K97" s="66">
        <v>41640</v>
      </c>
      <c r="L97" s="75"/>
      <c r="M97" s="66">
        <v>0</v>
      </c>
      <c r="N97" s="66">
        <v>0</v>
      </c>
      <c r="O97" s="66">
        <v>0</v>
      </c>
      <c r="P97" s="75"/>
      <c r="Q97" s="66">
        <f t="shared" si="1"/>
        <v>0</v>
      </c>
      <c r="R97" s="73"/>
      <c r="U97" s="107"/>
    </row>
    <row r="98" spans="1:21" ht="15">
      <c r="A98" s="67"/>
      <c r="B98" s="106" t="s">
        <v>120</v>
      </c>
      <c r="C98" s="61" t="s">
        <v>121</v>
      </c>
      <c r="D98" s="57" t="s">
        <v>17</v>
      </c>
      <c r="E98" s="111"/>
      <c r="F98" s="74"/>
      <c r="G98" s="84">
        <v>10300</v>
      </c>
      <c r="H98" s="84">
        <v>0</v>
      </c>
      <c r="I98" s="84">
        <v>0</v>
      </c>
      <c r="J98" s="73"/>
      <c r="K98" s="66">
        <v>10300</v>
      </c>
      <c r="L98" s="75"/>
      <c r="M98" s="66">
        <v>0</v>
      </c>
      <c r="N98" s="66">
        <v>0</v>
      </c>
      <c r="O98" s="66">
        <v>0</v>
      </c>
      <c r="P98" s="75"/>
      <c r="Q98" s="66">
        <f t="shared" si="1"/>
        <v>0</v>
      </c>
      <c r="R98" s="73"/>
      <c r="U98" s="107"/>
    </row>
    <row r="99" spans="1:21" ht="24.75" customHeight="1">
      <c r="A99" s="67"/>
      <c r="B99" s="57"/>
      <c r="C99" s="61"/>
      <c r="D99" s="57"/>
      <c r="E99" s="111"/>
      <c r="F99" s="74"/>
      <c r="G99" s="84"/>
      <c r="H99" s="84"/>
      <c r="I99" s="84"/>
      <c r="J99" s="73"/>
      <c r="K99" s="66">
        <v>0</v>
      </c>
      <c r="L99" s="75"/>
      <c r="M99" s="66">
        <v>0</v>
      </c>
      <c r="N99" s="66">
        <v>0</v>
      </c>
      <c r="O99" s="66">
        <v>0</v>
      </c>
      <c r="P99" s="75"/>
      <c r="Q99" s="66">
        <f t="shared" si="1"/>
        <v>0</v>
      </c>
      <c r="R99" s="73"/>
      <c r="U99" s="107"/>
    </row>
    <row r="100" spans="3:21" ht="15">
      <c r="C100" s="64"/>
      <c r="E100" s="113"/>
      <c r="F100" s="65"/>
      <c r="G100" s="75"/>
      <c r="H100" s="75"/>
      <c r="I100" s="75"/>
      <c r="J100" s="64"/>
      <c r="K100" s="90" t="s">
        <v>18</v>
      </c>
      <c r="L100" s="90"/>
      <c r="M100" s="66">
        <v>0</v>
      </c>
      <c r="N100" s="66">
        <v>0</v>
      </c>
      <c r="O100" s="66">
        <v>0</v>
      </c>
      <c r="P100" s="75">
        <f>SUM(P93:P99)</f>
        <v>0</v>
      </c>
      <c r="Q100" s="108">
        <f>SUM(Q93:Q99)</f>
        <v>0</v>
      </c>
      <c r="R100" s="73"/>
      <c r="U100" s="107"/>
    </row>
    <row r="101" spans="5:21" ht="7.5" customHeight="1">
      <c r="E101" s="113"/>
      <c r="F101" s="65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107"/>
    </row>
    <row r="102" spans="5:21" ht="15">
      <c r="E102" s="113"/>
      <c r="F102" s="65"/>
      <c r="G102" s="121" t="s">
        <v>25</v>
      </c>
      <c r="H102" s="121"/>
      <c r="I102" s="121"/>
      <c r="J102" s="64"/>
      <c r="K102" s="92" t="s">
        <v>12</v>
      </c>
      <c r="L102" s="93"/>
      <c r="M102" s="121" t="s">
        <v>26</v>
      </c>
      <c r="N102" s="121"/>
      <c r="O102" s="121"/>
      <c r="P102" s="64"/>
      <c r="Q102" s="92" t="s">
        <v>12</v>
      </c>
      <c r="U102" s="107"/>
    </row>
    <row r="103" spans="5:21" ht="7.5" customHeight="1">
      <c r="E103" s="113"/>
      <c r="F103" s="65"/>
      <c r="G103" s="93"/>
      <c r="H103" s="93"/>
      <c r="I103" s="93"/>
      <c r="J103" s="64"/>
      <c r="K103" s="64"/>
      <c r="L103" s="64"/>
      <c r="M103" s="64"/>
      <c r="N103" s="64"/>
      <c r="O103" s="64"/>
      <c r="P103" s="64"/>
      <c r="Q103" s="64"/>
      <c r="U103" s="107"/>
    </row>
    <row r="104" spans="1:21" ht="15">
      <c r="A104" s="79"/>
      <c r="B104" s="105" t="s">
        <v>99</v>
      </c>
      <c r="C104" s="86" t="s">
        <v>232</v>
      </c>
      <c r="D104" s="58" t="s">
        <v>15</v>
      </c>
      <c r="E104" s="112"/>
      <c r="F104" s="77"/>
      <c r="G104" s="84">
        <v>0</v>
      </c>
      <c r="H104" s="84">
        <v>7956.3</v>
      </c>
      <c r="I104" s="84">
        <v>0</v>
      </c>
      <c r="J104" s="97"/>
      <c r="K104" s="84">
        <v>7956.3</v>
      </c>
      <c r="L104" s="87"/>
      <c r="M104" s="78">
        <v>0</v>
      </c>
      <c r="N104" s="78">
        <v>0</v>
      </c>
      <c r="O104" s="78">
        <v>0</v>
      </c>
      <c r="P104" s="87"/>
      <c r="Q104" s="78">
        <f>SUM(M104:O104)</f>
        <v>0</v>
      </c>
      <c r="R104" s="73"/>
      <c r="U104" s="107"/>
    </row>
    <row r="105" spans="1:21" ht="15">
      <c r="A105" s="79"/>
      <c r="B105" s="105" t="s">
        <v>233</v>
      </c>
      <c r="C105" s="86" t="s">
        <v>234</v>
      </c>
      <c r="D105" s="58" t="s">
        <v>15</v>
      </c>
      <c r="E105" s="112"/>
      <c r="F105" s="77"/>
      <c r="G105" s="84">
        <v>1080</v>
      </c>
      <c r="H105" s="84">
        <v>0</v>
      </c>
      <c r="I105" s="84">
        <v>580</v>
      </c>
      <c r="J105" s="97"/>
      <c r="K105" s="84">
        <v>1660</v>
      </c>
      <c r="L105" s="87"/>
      <c r="M105" s="78">
        <v>0</v>
      </c>
      <c r="N105" s="78">
        <v>0</v>
      </c>
      <c r="O105" s="78">
        <v>0</v>
      </c>
      <c r="P105" s="87"/>
      <c r="Q105" s="78">
        <f aca="true" t="shared" si="2" ref="Q105:Q115">SUM(M105:O105)</f>
        <v>0</v>
      </c>
      <c r="R105" s="73"/>
      <c r="U105" s="107"/>
    </row>
    <row r="106" spans="1:21" ht="15">
      <c r="A106" s="79"/>
      <c r="B106" s="105" t="s">
        <v>235</v>
      </c>
      <c r="C106" s="86" t="s">
        <v>101</v>
      </c>
      <c r="D106" s="58" t="s">
        <v>15</v>
      </c>
      <c r="E106" s="112"/>
      <c r="F106" s="77"/>
      <c r="G106" s="84">
        <v>950</v>
      </c>
      <c r="H106" s="84">
        <v>0</v>
      </c>
      <c r="I106" s="84">
        <v>380</v>
      </c>
      <c r="J106" s="97"/>
      <c r="K106" s="84">
        <v>1330</v>
      </c>
      <c r="L106" s="87"/>
      <c r="M106" s="78">
        <v>0</v>
      </c>
      <c r="N106" s="78">
        <v>0</v>
      </c>
      <c r="O106" s="78">
        <v>0</v>
      </c>
      <c r="P106" s="87"/>
      <c r="Q106" s="78">
        <f t="shared" si="2"/>
        <v>0</v>
      </c>
      <c r="R106" s="73"/>
      <c r="U106" s="107"/>
    </row>
    <row r="107" spans="1:21" ht="15">
      <c r="A107" s="79"/>
      <c r="B107" s="105" t="s">
        <v>236</v>
      </c>
      <c r="C107" s="86" t="s">
        <v>102</v>
      </c>
      <c r="D107" s="58" t="s">
        <v>15</v>
      </c>
      <c r="E107" s="112"/>
      <c r="F107" s="77"/>
      <c r="G107" s="84">
        <v>1400</v>
      </c>
      <c r="H107" s="84">
        <v>0</v>
      </c>
      <c r="I107" s="84">
        <v>560</v>
      </c>
      <c r="J107" s="97"/>
      <c r="K107" s="84">
        <v>1960</v>
      </c>
      <c r="L107" s="87"/>
      <c r="M107" s="78">
        <v>0</v>
      </c>
      <c r="N107" s="78">
        <v>0</v>
      </c>
      <c r="O107" s="78">
        <v>0</v>
      </c>
      <c r="P107" s="87"/>
      <c r="Q107" s="78">
        <f t="shared" si="2"/>
        <v>0</v>
      </c>
      <c r="R107" s="73"/>
      <c r="U107" s="107"/>
    </row>
    <row r="108" spans="1:21" ht="30" customHeight="1">
      <c r="A108" s="79"/>
      <c r="B108" s="105" t="s">
        <v>103</v>
      </c>
      <c r="C108" s="86" t="s">
        <v>104</v>
      </c>
      <c r="D108" s="58" t="s">
        <v>15</v>
      </c>
      <c r="E108" s="112"/>
      <c r="F108" s="77"/>
      <c r="G108" s="84">
        <v>245</v>
      </c>
      <c r="H108" s="84">
        <v>0</v>
      </c>
      <c r="I108" s="84">
        <v>79</v>
      </c>
      <c r="J108" s="97"/>
      <c r="K108" s="84">
        <v>324</v>
      </c>
      <c r="L108" s="87"/>
      <c r="M108" s="78">
        <v>0</v>
      </c>
      <c r="N108" s="78">
        <v>0</v>
      </c>
      <c r="O108" s="78">
        <v>0</v>
      </c>
      <c r="P108" s="87"/>
      <c r="Q108" s="78">
        <f t="shared" si="2"/>
        <v>0</v>
      </c>
      <c r="R108" s="73"/>
      <c r="U108" s="107"/>
    </row>
    <row r="109" spans="1:21" ht="15">
      <c r="A109" s="79"/>
      <c r="B109" s="105" t="s">
        <v>105</v>
      </c>
      <c r="C109" s="86" t="s">
        <v>106</v>
      </c>
      <c r="D109" s="58" t="s">
        <v>15</v>
      </c>
      <c r="E109" s="112"/>
      <c r="F109" s="77"/>
      <c r="G109" s="84">
        <v>500</v>
      </c>
      <c r="H109" s="84">
        <v>0</v>
      </c>
      <c r="I109" s="84">
        <v>0</v>
      </c>
      <c r="J109" s="97"/>
      <c r="K109" s="84">
        <v>500</v>
      </c>
      <c r="L109" s="87"/>
      <c r="M109" s="78">
        <v>0</v>
      </c>
      <c r="N109" s="78">
        <v>0</v>
      </c>
      <c r="O109" s="78">
        <v>0</v>
      </c>
      <c r="P109" s="87"/>
      <c r="Q109" s="78">
        <f t="shared" si="2"/>
        <v>0</v>
      </c>
      <c r="R109" s="73"/>
      <c r="U109" s="107"/>
    </row>
    <row r="110" spans="1:21" ht="28.5" customHeight="1">
      <c r="A110" s="79"/>
      <c r="B110" s="105" t="s">
        <v>107</v>
      </c>
      <c r="C110" s="86" t="s">
        <v>237</v>
      </c>
      <c r="D110" s="58" t="s">
        <v>62</v>
      </c>
      <c r="E110" s="112"/>
      <c r="F110" s="77"/>
      <c r="G110" s="84">
        <v>45000</v>
      </c>
      <c r="H110" s="84">
        <v>0</v>
      </c>
      <c r="I110" s="84">
        <v>0</v>
      </c>
      <c r="J110" s="97"/>
      <c r="K110" s="84">
        <v>45000</v>
      </c>
      <c r="L110" s="87"/>
      <c r="M110" s="78">
        <v>0</v>
      </c>
      <c r="N110" s="78">
        <v>0</v>
      </c>
      <c r="O110" s="78">
        <v>0</v>
      </c>
      <c r="P110" s="87"/>
      <c r="Q110" s="78">
        <f t="shared" si="2"/>
        <v>0</v>
      </c>
      <c r="R110" s="73"/>
      <c r="U110" s="107"/>
    </row>
    <row r="111" spans="1:21" ht="15">
      <c r="A111" s="79"/>
      <c r="B111" s="105" t="s">
        <v>108</v>
      </c>
      <c r="C111" s="86" t="s">
        <v>109</v>
      </c>
      <c r="D111" s="58" t="s">
        <v>13</v>
      </c>
      <c r="E111" s="112"/>
      <c r="F111" s="77"/>
      <c r="G111" s="84">
        <v>950</v>
      </c>
      <c r="H111" s="84">
        <v>0</v>
      </c>
      <c r="I111" s="84">
        <v>0</v>
      </c>
      <c r="J111" s="97"/>
      <c r="K111" s="84">
        <v>950</v>
      </c>
      <c r="L111" s="87"/>
      <c r="M111" s="78">
        <v>0</v>
      </c>
      <c r="N111" s="78">
        <v>0</v>
      </c>
      <c r="O111" s="78">
        <v>0</v>
      </c>
      <c r="P111" s="87"/>
      <c r="Q111" s="78">
        <f t="shared" si="2"/>
        <v>0</v>
      </c>
      <c r="R111" s="73"/>
      <c r="U111" s="107"/>
    </row>
    <row r="112" spans="1:21" ht="28.5" customHeight="1">
      <c r="A112" s="79"/>
      <c r="B112" s="105" t="s">
        <v>110</v>
      </c>
      <c r="C112" s="86" t="s">
        <v>111</v>
      </c>
      <c r="D112" s="58" t="s">
        <v>15</v>
      </c>
      <c r="E112" s="112"/>
      <c r="F112" s="77"/>
      <c r="G112" s="84">
        <v>0</v>
      </c>
      <c r="H112" s="84">
        <v>0</v>
      </c>
      <c r="I112" s="84">
        <v>410</v>
      </c>
      <c r="J112" s="97"/>
      <c r="K112" s="84">
        <v>410</v>
      </c>
      <c r="L112" s="87"/>
      <c r="M112" s="78">
        <v>0</v>
      </c>
      <c r="N112" s="78">
        <v>0</v>
      </c>
      <c r="O112" s="78">
        <v>0</v>
      </c>
      <c r="P112" s="87"/>
      <c r="Q112" s="78">
        <f t="shared" si="2"/>
        <v>0</v>
      </c>
      <c r="R112" s="73"/>
      <c r="U112" s="107"/>
    </row>
    <row r="113" spans="2:21" s="79" customFormat="1" ht="28.5">
      <c r="B113" s="86" t="s">
        <v>270</v>
      </c>
      <c r="C113" s="86" t="s">
        <v>287</v>
      </c>
      <c r="D113" s="103" t="s">
        <v>62</v>
      </c>
      <c r="E113" s="112"/>
      <c r="F113" s="77"/>
      <c r="G113" s="84">
        <v>11550</v>
      </c>
      <c r="H113" s="84">
        <v>0</v>
      </c>
      <c r="I113" s="84">
        <v>0</v>
      </c>
      <c r="J113" s="97"/>
      <c r="K113" s="84">
        <v>11550</v>
      </c>
      <c r="L113" s="87"/>
      <c r="M113" s="78">
        <v>0</v>
      </c>
      <c r="N113" s="78">
        <v>0</v>
      </c>
      <c r="O113" s="78">
        <v>0</v>
      </c>
      <c r="P113" s="87"/>
      <c r="Q113" s="78">
        <f t="shared" si="2"/>
        <v>0</v>
      </c>
      <c r="R113" s="76"/>
      <c r="U113" s="80"/>
    </row>
    <row r="114" spans="2:21" s="79" customFormat="1" ht="28.5">
      <c r="B114" s="105" t="s">
        <v>270</v>
      </c>
      <c r="C114" s="95" t="s">
        <v>283</v>
      </c>
      <c r="D114" s="103" t="s">
        <v>62</v>
      </c>
      <c r="E114" s="115"/>
      <c r="F114" s="77"/>
      <c r="G114" s="84">
        <v>49125</v>
      </c>
      <c r="H114" s="84">
        <v>0</v>
      </c>
      <c r="I114" s="84">
        <v>0</v>
      </c>
      <c r="J114" s="97"/>
      <c r="K114" s="84">
        <v>49125</v>
      </c>
      <c r="L114" s="87"/>
      <c r="M114" s="78">
        <v>0</v>
      </c>
      <c r="N114" s="78">
        <v>0</v>
      </c>
      <c r="O114" s="78">
        <v>0</v>
      </c>
      <c r="P114" s="87"/>
      <c r="Q114" s="78">
        <f t="shared" si="2"/>
        <v>0</v>
      </c>
      <c r="R114" s="76"/>
      <c r="U114" s="80"/>
    </row>
    <row r="115" spans="2:21" s="79" customFormat="1" ht="28.5">
      <c r="B115" s="103" t="s">
        <v>270</v>
      </c>
      <c r="C115" s="95" t="s">
        <v>284</v>
      </c>
      <c r="D115" s="103" t="s">
        <v>62</v>
      </c>
      <c r="E115" s="115"/>
      <c r="F115" s="77"/>
      <c r="G115" s="84">
        <v>866000</v>
      </c>
      <c r="H115" s="84">
        <v>0</v>
      </c>
      <c r="I115" s="84">
        <v>86600</v>
      </c>
      <c r="J115" s="97"/>
      <c r="K115" s="84">
        <v>952600</v>
      </c>
      <c r="L115" s="87"/>
      <c r="M115" s="78">
        <v>0</v>
      </c>
      <c r="N115" s="78">
        <v>0</v>
      </c>
      <c r="O115" s="78">
        <v>0</v>
      </c>
      <c r="P115" s="87"/>
      <c r="Q115" s="78">
        <f t="shared" si="2"/>
        <v>0</v>
      </c>
      <c r="R115" s="76"/>
      <c r="U115" s="80"/>
    </row>
    <row r="116" spans="5:21" ht="15">
      <c r="E116" s="113"/>
      <c r="F116" s="65"/>
      <c r="G116" s="75"/>
      <c r="H116" s="75"/>
      <c r="I116" s="75"/>
      <c r="J116" s="64"/>
      <c r="K116" s="90" t="s">
        <v>18</v>
      </c>
      <c r="L116" s="90"/>
      <c r="M116" s="78">
        <v>0</v>
      </c>
      <c r="N116" s="78">
        <v>0</v>
      </c>
      <c r="O116" s="78">
        <v>0</v>
      </c>
      <c r="P116" s="75">
        <f>SUM(P104:P115)</f>
        <v>0</v>
      </c>
      <c r="Q116" s="108">
        <f>SUM(Q104:Q115)</f>
        <v>0</v>
      </c>
      <c r="U116" s="107"/>
    </row>
    <row r="117" spans="5:21" ht="7.5" customHeight="1">
      <c r="E117" s="113"/>
      <c r="F117" s="65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U117" s="107"/>
    </row>
    <row r="118" spans="5:21" ht="15">
      <c r="E118" s="113"/>
      <c r="F118" s="65"/>
      <c r="G118" s="125" t="s">
        <v>28</v>
      </c>
      <c r="H118" s="126"/>
      <c r="I118" s="127"/>
      <c r="J118" s="64"/>
      <c r="K118" s="92" t="s">
        <v>12</v>
      </c>
      <c r="L118" s="93"/>
      <c r="M118" s="125" t="s">
        <v>28</v>
      </c>
      <c r="N118" s="126"/>
      <c r="O118" s="127"/>
      <c r="P118" s="64"/>
      <c r="Q118" s="92" t="s">
        <v>12</v>
      </c>
      <c r="U118" s="107"/>
    </row>
    <row r="119" spans="5:21" ht="7.5" customHeight="1">
      <c r="E119" s="113"/>
      <c r="F119" s="65"/>
      <c r="G119" s="93"/>
      <c r="H119" s="93"/>
      <c r="I119" s="93"/>
      <c r="J119" s="64"/>
      <c r="K119" s="64"/>
      <c r="L119" s="64"/>
      <c r="M119" s="64"/>
      <c r="N119" s="64"/>
      <c r="O119" s="64"/>
      <c r="P119" s="64"/>
      <c r="Q119" s="64"/>
      <c r="U119" s="107"/>
    </row>
    <row r="120" spans="1:21" ht="15">
      <c r="A120" s="67"/>
      <c r="B120" s="106" t="s">
        <v>238</v>
      </c>
      <c r="C120" s="61" t="s">
        <v>239</v>
      </c>
      <c r="D120" s="57" t="s">
        <v>15</v>
      </c>
      <c r="E120" s="111"/>
      <c r="F120" s="74"/>
      <c r="G120" s="84">
        <v>1016</v>
      </c>
      <c r="H120" s="84">
        <v>0</v>
      </c>
      <c r="I120" s="84">
        <v>4064</v>
      </c>
      <c r="J120" s="73"/>
      <c r="K120" s="66">
        <v>5080</v>
      </c>
      <c r="L120" s="75"/>
      <c r="M120" s="66">
        <v>0</v>
      </c>
      <c r="N120" s="66">
        <v>0</v>
      </c>
      <c r="O120" s="66">
        <v>0</v>
      </c>
      <c r="P120" s="75"/>
      <c r="Q120" s="66">
        <f>SUM(M120:O120)</f>
        <v>0</v>
      </c>
      <c r="R120" s="73"/>
      <c r="U120" s="107"/>
    </row>
    <row r="121" spans="1:21" ht="15">
      <c r="A121" s="67"/>
      <c r="B121" s="106" t="s">
        <v>100</v>
      </c>
      <c r="C121" s="61" t="s">
        <v>240</v>
      </c>
      <c r="D121" s="57" t="s">
        <v>15</v>
      </c>
      <c r="E121" s="111"/>
      <c r="F121" s="74"/>
      <c r="G121" s="84">
        <v>3048</v>
      </c>
      <c r="H121" s="84">
        <v>0</v>
      </c>
      <c r="I121" s="84">
        <v>12192</v>
      </c>
      <c r="J121" s="73"/>
      <c r="K121" s="66">
        <v>15240</v>
      </c>
      <c r="L121" s="75"/>
      <c r="M121" s="66">
        <v>0</v>
      </c>
      <c r="N121" s="66">
        <v>0</v>
      </c>
      <c r="O121" s="66">
        <v>0</v>
      </c>
      <c r="P121" s="75"/>
      <c r="Q121" s="66">
        <f>SUM(M121:O121)</f>
        <v>0</v>
      </c>
      <c r="R121" s="73"/>
      <c r="U121" s="107"/>
    </row>
    <row r="122" spans="5:21" ht="15">
      <c r="E122" s="113"/>
      <c r="F122" s="65"/>
      <c r="G122" s="64"/>
      <c r="H122" s="64"/>
      <c r="I122" s="64"/>
      <c r="J122" s="64"/>
      <c r="K122" s="90" t="s">
        <v>18</v>
      </c>
      <c r="L122" s="90"/>
      <c r="M122" s="66">
        <v>0</v>
      </c>
      <c r="N122" s="66">
        <v>0</v>
      </c>
      <c r="O122" s="66">
        <v>0</v>
      </c>
      <c r="P122" s="75">
        <f>SUM(P120:P121)</f>
        <v>0</v>
      </c>
      <c r="Q122" s="108">
        <f>SUM(Q120:Q121)</f>
        <v>0</v>
      </c>
      <c r="U122" s="107"/>
    </row>
    <row r="123" spans="5:21" ht="8.25" customHeight="1">
      <c r="E123" s="113"/>
      <c r="F123" s="65"/>
      <c r="G123" s="64"/>
      <c r="H123" s="64"/>
      <c r="I123" s="64"/>
      <c r="J123" s="64"/>
      <c r="K123" s="90"/>
      <c r="L123" s="90"/>
      <c r="M123" s="75"/>
      <c r="N123" s="75"/>
      <c r="O123" s="75"/>
      <c r="P123" s="75"/>
      <c r="Q123" s="75"/>
      <c r="U123" s="107"/>
    </row>
    <row r="124" spans="5:21" ht="15">
      <c r="E124" s="113"/>
      <c r="F124" s="65"/>
      <c r="G124" s="125" t="s">
        <v>29</v>
      </c>
      <c r="H124" s="126"/>
      <c r="I124" s="127"/>
      <c r="J124" s="64"/>
      <c r="K124" s="92" t="s">
        <v>12</v>
      </c>
      <c r="L124" s="93"/>
      <c r="M124" s="125" t="s">
        <v>29</v>
      </c>
      <c r="N124" s="126"/>
      <c r="O124" s="127"/>
      <c r="P124" s="64"/>
      <c r="Q124" s="92" t="s">
        <v>12</v>
      </c>
      <c r="U124" s="107"/>
    </row>
    <row r="125" spans="5:21" ht="7.5" customHeight="1">
      <c r="E125" s="113"/>
      <c r="F125" s="65"/>
      <c r="G125" s="93"/>
      <c r="H125" s="93"/>
      <c r="I125" s="93"/>
      <c r="J125" s="64"/>
      <c r="K125" s="64"/>
      <c r="L125" s="64"/>
      <c r="M125" s="64"/>
      <c r="N125" s="64"/>
      <c r="O125" s="64"/>
      <c r="P125" s="64"/>
      <c r="Q125" s="64"/>
      <c r="U125" s="107"/>
    </row>
    <row r="126" spans="1:21" ht="15">
      <c r="A126" s="79"/>
      <c r="B126" s="106" t="s">
        <v>30</v>
      </c>
      <c r="C126" s="61" t="s">
        <v>268</v>
      </c>
      <c r="D126" s="57" t="s">
        <v>22</v>
      </c>
      <c r="E126" s="111"/>
      <c r="F126" s="77"/>
      <c r="G126" s="84">
        <v>18</v>
      </c>
      <c r="H126" s="84">
        <v>0</v>
      </c>
      <c r="I126" s="84">
        <v>18</v>
      </c>
      <c r="J126" s="76"/>
      <c r="K126" s="78">
        <v>36</v>
      </c>
      <c r="L126" s="87"/>
      <c r="M126" s="78">
        <v>0</v>
      </c>
      <c r="N126" s="78">
        <v>0</v>
      </c>
      <c r="O126" s="78">
        <v>0</v>
      </c>
      <c r="P126" s="87"/>
      <c r="Q126" s="78">
        <f>SUM(M126:O126)</f>
        <v>0</v>
      </c>
      <c r="R126" s="73"/>
      <c r="U126" s="107"/>
    </row>
    <row r="127" spans="1:21" ht="29.25" customHeight="1">
      <c r="A127" s="79"/>
      <c r="B127" s="106" t="str">
        <f>+B79</f>
        <v>503 (1) k</v>
      </c>
      <c r="C127" s="61" t="str">
        <f>+C79</f>
        <v>Hormigón estructural de cemento Portland, Clase A, (f'c=280 kg/cm2) (Premezclado en planta)</v>
      </c>
      <c r="D127" s="57" t="str">
        <f>+D79</f>
        <v>m3</v>
      </c>
      <c r="E127" s="111"/>
      <c r="F127" s="77"/>
      <c r="G127" s="84">
        <v>0</v>
      </c>
      <c r="H127" s="84">
        <v>40</v>
      </c>
      <c r="I127" s="84">
        <v>10</v>
      </c>
      <c r="J127" s="76"/>
      <c r="K127" s="78">
        <v>50</v>
      </c>
      <c r="L127" s="87"/>
      <c r="M127" s="78">
        <v>0</v>
      </c>
      <c r="N127" s="78">
        <v>0</v>
      </c>
      <c r="O127" s="78">
        <v>0</v>
      </c>
      <c r="P127" s="87"/>
      <c r="Q127" s="78">
        <f aca="true" t="shared" si="3" ref="Q127:Q133">SUM(M127:O127)</f>
        <v>0</v>
      </c>
      <c r="R127" s="73"/>
      <c r="U127" s="107"/>
    </row>
    <row r="128" spans="1:21" ht="15">
      <c r="A128" s="79"/>
      <c r="B128" s="106" t="str">
        <f>+B82</f>
        <v>504 (1)</v>
      </c>
      <c r="C128" s="61" t="str">
        <f>+C82</f>
        <v>Acero de refuerzo en barras</v>
      </c>
      <c r="D128" s="57" t="str">
        <f>+D82</f>
        <v>Kg</v>
      </c>
      <c r="E128" s="111"/>
      <c r="F128" s="77"/>
      <c r="G128" s="84">
        <v>0</v>
      </c>
      <c r="H128" s="84">
        <v>6000</v>
      </c>
      <c r="I128" s="84">
        <v>0</v>
      </c>
      <c r="J128" s="76"/>
      <c r="K128" s="78">
        <v>6000</v>
      </c>
      <c r="L128" s="87"/>
      <c r="M128" s="78">
        <v>0</v>
      </c>
      <c r="N128" s="78">
        <v>0</v>
      </c>
      <c r="O128" s="78">
        <v>0</v>
      </c>
      <c r="P128" s="87"/>
      <c r="Q128" s="78">
        <f t="shared" si="3"/>
        <v>0</v>
      </c>
      <c r="R128" s="73"/>
      <c r="U128" s="107"/>
    </row>
    <row r="129" spans="1:21" ht="15">
      <c r="A129" s="79"/>
      <c r="B129" s="106" t="s">
        <v>241</v>
      </c>
      <c r="C129" s="61" t="s">
        <v>243</v>
      </c>
      <c r="D129" s="57" t="s">
        <v>17</v>
      </c>
      <c r="E129" s="111"/>
      <c r="F129" s="77"/>
      <c r="G129" s="84">
        <v>0</v>
      </c>
      <c r="H129" s="84">
        <v>95.4</v>
      </c>
      <c r="I129" s="84">
        <v>362.82</v>
      </c>
      <c r="J129" s="76"/>
      <c r="K129" s="78">
        <v>458.22</v>
      </c>
      <c r="L129" s="87"/>
      <c r="M129" s="78">
        <v>0</v>
      </c>
      <c r="N129" s="78">
        <v>0</v>
      </c>
      <c r="O129" s="78">
        <v>0</v>
      </c>
      <c r="P129" s="87"/>
      <c r="Q129" s="78">
        <f t="shared" si="3"/>
        <v>0</v>
      </c>
      <c r="R129" s="73"/>
      <c r="U129" s="107"/>
    </row>
    <row r="130" spans="1:21" ht="28.5">
      <c r="A130" s="79"/>
      <c r="B130" s="106" t="s">
        <v>242</v>
      </c>
      <c r="C130" s="61" t="s">
        <v>269</v>
      </c>
      <c r="D130" s="57" t="s">
        <v>17</v>
      </c>
      <c r="E130" s="111"/>
      <c r="F130" s="77"/>
      <c r="G130" s="84">
        <v>0</v>
      </c>
      <c r="H130" s="84">
        <v>24.6</v>
      </c>
      <c r="I130" s="84">
        <v>114.60000000000001</v>
      </c>
      <c r="J130" s="76"/>
      <c r="K130" s="78">
        <v>139.20000000000002</v>
      </c>
      <c r="L130" s="87"/>
      <c r="M130" s="78">
        <v>0</v>
      </c>
      <c r="N130" s="78">
        <v>0</v>
      </c>
      <c r="O130" s="78">
        <v>0</v>
      </c>
      <c r="P130" s="87"/>
      <c r="Q130" s="78">
        <f t="shared" si="3"/>
        <v>0</v>
      </c>
      <c r="R130" s="73"/>
      <c r="U130" s="107"/>
    </row>
    <row r="131" spans="1:21" ht="28.5">
      <c r="A131" s="79"/>
      <c r="B131" s="106" t="s">
        <v>247</v>
      </c>
      <c r="C131" s="61" t="s">
        <v>248</v>
      </c>
      <c r="D131" s="57" t="s">
        <v>13</v>
      </c>
      <c r="E131" s="111"/>
      <c r="F131" s="77"/>
      <c r="G131" s="84">
        <v>0</v>
      </c>
      <c r="H131" s="84">
        <v>4549.16</v>
      </c>
      <c r="I131" s="84">
        <v>13647.48</v>
      </c>
      <c r="J131" s="76"/>
      <c r="K131" s="78">
        <v>18196.64</v>
      </c>
      <c r="L131" s="87"/>
      <c r="M131" s="78">
        <v>0</v>
      </c>
      <c r="N131" s="78">
        <v>0</v>
      </c>
      <c r="O131" s="78">
        <v>0</v>
      </c>
      <c r="P131" s="87"/>
      <c r="Q131" s="78">
        <f t="shared" si="3"/>
        <v>0</v>
      </c>
      <c r="R131" s="73"/>
      <c r="U131" s="107"/>
    </row>
    <row r="132" spans="1:21" ht="28.5">
      <c r="A132" s="79"/>
      <c r="B132" s="106" t="s">
        <v>244</v>
      </c>
      <c r="C132" s="61" t="s">
        <v>245</v>
      </c>
      <c r="D132" s="57" t="s">
        <v>224</v>
      </c>
      <c r="E132" s="111"/>
      <c r="F132" s="77"/>
      <c r="G132" s="84">
        <v>0</v>
      </c>
      <c r="H132" s="84">
        <v>5754.952</v>
      </c>
      <c r="I132" s="84">
        <v>0</v>
      </c>
      <c r="J132" s="76"/>
      <c r="K132" s="78">
        <v>5754.952</v>
      </c>
      <c r="L132" s="87"/>
      <c r="M132" s="78">
        <v>0</v>
      </c>
      <c r="N132" s="78">
        <v>0</v>
      </c>
      <c r="O132" s="78">
        <v>0</v>
      </c>
      <c r="P132" s="87"/>
      <c r="Q132" s="78">
        <f t="shared" si="3"/>
        <v>0</v>
      </c>
      <c r="R132" s="73"/>
      <c r="U132" s="107"/>
    </row>
    <row r="133" spans="1:21" ht="15">
      <c r="A133" s="79"/>
      <c r="B133" s="106" t="s">
        <v>249</v>
      </c>
      <c r="C133" s="61" t="s">
        <v>250</v>
      </c>
      <c r="D133" s="57" t="s">
        <v>15</v>
      </c>
      <c r="E133" s="111"/>
      <c r="F133" s="77"/>
      <c r="G133" s="84">
        <v>0</v>
      </c>
      <c r="H133" s="84">
        <v>24120</v>
      </c>
      <c r="I133" s="84">
        <v>48240</v>
      </c>
      <c r="J133" s="76"/>
      <c r="K133" s="78">
        <v>72360</v>
      </c>
      <c r="L133" s="87"/>
      <c r="M133" s="78">
        <v>0</v>
      </c>
      <c r="N133" s="78">
        <v>0</v>
      </c>
      <c r="O133" s="78">
        <v>0</v>
      </c>
      <c r="P133" s="87"/>
      <c r="Q133" s="78">
        <f t="shared" si="3"/>
        <v>0</v>
      </c>
      <c r="R133" s="73"/>
      <c r="U133" s="107"/>
    </row>
    <row r="134" spans="3:17" ht="15">
      <c r="C134" s="88"/>
      <c r="E134" s="113"/>
      <c r="F134" s="65"/>
      <c r="G134" s="64"/>
      <c r="H134" s="64"/>
      <c r="I134" s="64"/>
      <c r="J134" s="64"/>
      <c r="K134" s="90" t="s">
        <v>18</v>
      </c>
      <c r="L134" s="90"/>
      <c r="M134" s="66">
        <f>SUM(M126:M133)</f>
        <v>0</v>
      </c>
      <c r="N134" s="66">
        <f>SUM(N126:N133)</f>
        <v>0</v>
      </c>
      <c r="O134" s="66">
        <f>SUM(O126:O133)</f>
        <v>0</v>
      </c>
      <c r="P134" s="75">
        <f>SUM(P126:P133)</f>
        <v>0</v>
      </c>
      <c r="Q134" s="108">
        <f>SUM(Q126:Q133)</f>
        <v>0</v>
      </c>
    </row>
    <row r="135" spans="3:18" ht="15">
      <c r="C135" s="88"/>
      <c r="E135" s="113"/>
      <c r="F135" s="65"/>
      <c r="G135" s="64"/>
      <c r="H135" s="64"/>
      <c r="I135" s="64"/>
      <c r="J135" s="64"/>
      <c r="K135" s="90"/>
      <c r="L135" s="90"/>
      <c r="M135" s="90"/>
      <c r="N135" s="90"/>
      <c r="O135" s="90"/>
      <c r="P135" s="90"/>
      <c r="Q135" s="90"/>
      <c r="R135" s="90"/>
    </row>
    <row r="136" spans="4:17" ht="15">
      <c r="D136" s="65"/>
      <c r="E136" s="113"/>
      <c r="F136" s="65"/>
      <c r="G136" s="64"/>
      <c r="H136" s="64"/>
      <c r="I136" s="64"/>
      <c r="J136" s="64"/>
      <c r="K136" s="90" t="s">
        <v>285</v>
      </c>
      <c r="L136" s="90"/>
      <c r="M136" s="78">
        <f>+M134+M122+M116+M100+M89+M74+M49</f>
        <v>0</v>
      </c>
      <c r="N136" s="78">
        <f>+N134+N122+N116+N100+N89+N74+N49</f>
        <v>0</v>
      </c>
      <c r="O136" s="78">
        <f>+O134+O122+O116+O100+O89+O74+O49</f>
        <v>0</v>
      </c>
      <c r="P136" s="87"/>
      <c r="Q136" s="78">
        <f>+Q134+Q122+Q116+Q100+Q89+Q74+Q49</f>
        <v>0</v>
      </c>
    </row>
    <row r="137" spans="3:17" ht="15">
      <c r="C137" s="104" t="s">
        <v>31</v>
      </c>
      <c r="D137" s="57" t="s">
        <v>246</v>
      </c>
      <c r="E137" s="111"/>
      <c r="F137" s="77"/>
      <c r="G137" s="84">
        <v>0</v>
      </c>
      <c r="H137" s="84">
        <v>1</v>
      </c>
      <c r="I137" s="84">
        <v>4</v>
      </c>
      <c r="J137" s="76"/>
      <c r="K137" s="78">
        <v>5</v>
      </c>
      <c r="L137" s="90"/>
      <c r="M137" s="66">
        <f aca="true" t="shared" si="4" ref="M137:O139">+G137*$E137</f>
        <v>0</v>
      </c>
      <c r="N137" s="66">
        <f t="shared" si="4"/>
        <v>0</v>
      </c>
      <c r="O137" s="66">
        <f t="shared" si="4"/>
        <v>0</v>
      </c>
      <c r="P137" s="89"/>
      <c r="Q137" s="78">
        <f>SUM(M137:O137)</f>
        <v>0</v>
      </c>
    </row>
    <row r="138" spans="3:17" ht="15">
      <c r="C138" s="94" t="s">
        <v>32</v>
      </c>
      <c r="D138" s="57" t="s">
        <v>246</v>
      </c>
      <c r="E138" s="111"/>
      <c r="F138" s="77"/>
      <c r="G138" s="84">
        <v>1</v>
      </c>
      <c r="H138" s="84">
        <v>0</v>
      </c>
      <c r="I138" s="84">
        <v>0</v>
      </c>
      <c r="J138" s="76"/>
      <c r="K138" s="78">
        <v>1</v>
      </c>
      <c r="L138" s="90"/>
      <c r="M138" s="66">
        <f t="shared" si="4"/>
        <v>0</v>
      </c>
      <c r="N138" s="66">
        <f t="shared" si="4"/>
        <v>0</v>
      </c>
      <c r="O138" s="66">
        <f t="shared" si="4"/>
        <v>0</v>
      </c>
      <c r="P138" s="89"/>
      <c r="Q138" s="78">
        <f>SUM(M138:O138)</f>
        <v>0</v>
      </c>
    </row>
    <row r="139" spans="3:17" ht="27" customHeight="1">
      <c r="C139" s="94" t="s">
        <v>261</v>
      </c>
      <c r="D139" s="57" t="s">
        <v>246</v>
      </c>
      <c r="E139" s="112"/>
      <c r="F139" s="77"/>
      <c r="G139" s="84">
        <v>1</v>
      </c>
      <c r="H139" s="84">
        <v>0</v>
      </c>
      <c r="I139" s="84">
        <v>0</v>
      </c>
      <c r="J139" s="76"/>
      <c r="K139" s="78">
        <v>1</v>
      </c>
      <c r="L139" s="90"/>
      <c r="M139" s="66">
        <f t="shared" si="4"/>
        <v>0</v>
      </c>
      <c r="N139" s="66">
        <f t="shared" si="4"/>
        <v>0</v>
      </c>
      <c r="O139" s="66">
        <f t="shared" si="4"/>
        <v>0</v>
      </c>
      <c r="P139" s="89"/>
      <c r="Q139" s="78">
        <f>SUM(M139:O139)</f>
        <v>0</v>
      </c>
    </row>
    <row r="140" spans="3:18" ht="20.25" customHeight="1">
      <c r="C140" s="64"/>
      <c r="E140" s="113"/>
      <c r="F140" s="65"/>
      <c r="G140" s="64"/>
      <c r="H140" s="64"/>
      <c r="I140" s="64"/>
      <c r="J140" s="64"/>
      <c r="K140" s="99" t="s">
        <v>286</v>
      </c>
      <c r="L140" s="90"/>
      <c r="M140" s="108">
        <f>M49+M74+M89+M100+M116+M122+M134+M137+E138+E139</f>
        <v>0</v>
      </c>
      <c r="N140" s="108">
        <f>N49+N74+N89+N100+N116+N122+N134+E137+N138+N139</f>
        <v>0</v>
      </c>
      <c r="O140" s="108">
        <f>O49+O74+O89+O100+O116+O122+O134+O137+O138+O139</f>
        <v>0</v>
      </c>
      <c r="P140" s="89"/>
      <c r="Q140" s="108">
        <f>Q49+Q74+Q89+Q100+Q116+Q122+Q134+Q137+Q138+Q139</f>
        <v>0</v>
      </c>
      <c r="R140" s="108"/>
    </row>
    <row r="141" spans="3:17" ht="21" customHeight="1">
      <c r="C141" s="64"/>
      <c r="E141" s="113"/>
      <c r="F141" s="65"/>
      <c r="G141" s="64"/>
      <c r="H141" s="64"/>
      <c r="I141" s="64"/>
      <c r="J141" s="64"/>
      <c r="K141" s="99" t="s">
        <v>33</v>
      </c>
      <c r="L141" s="90"/>
      <c r="M141" s="82" t="e">
        <f>M140/$Q$140</f>
        <v>#DIV/0!</v>
      </c>
      <c r="N141" s="82" t="e">
        <f>N140/$Q$140</f>
        <v>#DIV/0!</v>
      </c>
      <c r="O141" s="82" t="e">
        <f>O140/$Q$140</f>
        <v>#DIV/0!</v>
      </c>
      <c r="P141" s="89"/>
      <c r="Q141" s="82" t="e">
        <f>Q140/$Q$140</f>
        <v>#DIV/0!</v>
      </c>
    </row>
    <row r="142" spans="5:17" ht="15">
      <c r="E142" s="113"/>
      <c r="F142" s="65"/>
      <c r="G142" s="64"/>
      <c r="H142" s="64"/>
      <c r="I142" s="64"/>
      <c r="J142" s="64"/>
      <c r="K142" s="90"/>
      <c r="L142" s="90"/>
      <c r="M142" s="75"/>
      <c r="N142" s="75"/>
      <c r="O142" s="100"/>
      <c r="P142" s="89"/>
      <c r="Q142" s="75"/>
    </row>
    <row r="143" spans="5:17" ht="15">
      <c r="E143" s="113"/>
      <c r="F143" s="65"/>
      <c r="G143" s="64"/>
      <c r="H143" s="64"/>
      <c r="I143" s="122" t="s">
        <v>290</v>
      </c>
      <c r="J143" s="123"/>
      <c r="K143" s="123"/>
      <c r="L143" s="123"/>
      <c r="M143" s="123"/>
      <c r="N143" s="123"/>
      <c r="O143" s="124"/>
      <c r="P143" s="64"/>
      <c r="Q143" s="101">
        <f>Q142+Q140</f>
        <v>0</v>
      </c>
    </row>
    <row r="146" ht="15">
      <c r="Q146" s="64"/>
    </row>
    <row r="147" ht="15">
      <c r="N147" s="64"/>
    </row>
    <row r="148" ht="15">
      <c r="Q148" s="64"/>
    </row>
    <row r="152" ht="7.5" customHeight="1">
      <c r="M152" s="64"/>
    </row>
    <row r="153" spans="13:17" ht="15">
      <c r="M153" s="64"/>
      <c r="Q153" s="64"/>
    </row>
    <row r="154" spans="13:17" ht="15">
      <c r="M154" s="64"/>
      <c r="Q154" s="64"/>
    </row>
    <row r="155" spans="13:17" ht="15">
      <c r="M155" s="64"/>
      <c r="Q155" s="64"/>
    </row>
    <row r="156" ht="15">
      <c r="Q156" s="64"/>
    </row>
    <row r="157" ht="15">
      <c r="Q157" s="64"/>
    </row>
    <row r="158" ht="15">
      <c r="Q158" s="64"/>
    </row>
    <row r="159" spans="9:17" ht="15">
      <c r="I159" s="64"/>
      <c r="M159" s="64"/>
      <c r="N159" s="64"/>
      <c r="O159" s="64"/>
      <c r="Q159" s="64"/>
    </row>
    <row r="160" ht="15">
      <c r="G160" s="83"/>
    </row>
    <row r="161" ht="15">
      <c r="G161" s="83"/>
    </row>
    <row r="162" ht="15">
      <c r="G162" s="83"/>
    </row>
    <row r="163" ht="15">
      <c r="G163" s="83"/>
    </row>
    <row r="164" ht="15">
      <c r="G164" s="83"/>
    </row>
    <row r="165" ht="15">
      <c r="G165" s="83"/>
    </row>
    <row r="166" ht="15">
      <c r="G166" s="83"/>
    </row>
    <row r="167" ht="15">
      <c r="G167" s="83"/>
    </row>
    <row r="168" spans="7:15" ht="15">
      <c r="G168" s="83"/>
      <c r="O168" s="64"/>
    </row>
    <row r="169" ht="15">
      <c r="G169" s="83"/>
    </row>
    <row r="170" ht="15">
      <c r="G170" s="83"/>
    </row>
    <row r="171" ht="15">
      <c r="G171" s="83"/>
    </row>
    <row r="172" ht="15">
      <c r="G172" s="83"/>
    </row>
    <row r="173" ht="15">
      <c r="G173" s="83"/>
    </row>
    <row r="174" spans="7:8" ht="15">
      <c r="G174" s="83"/>
      <c r="H174" s="83"/>
    </row>
  </sheetData>
  <sheetProtection/>
  <mergeCells count="31">
    <mergeCell ref="M4:N4"/>
    <mergeCell ref="G6:G7"/>
    <mergeCell ref="H6:H7"/>
    <mergeCell ref="I6:I7"/>
    <mergeCell ref="M6:M7"/>
    <mergeCell ref="N6:N7"/>
    <mergeCell ref="Q6:Q7"/>
    <mergeCell ref="B8:B9"/>
    <mergeCell ref="C8:C9"/>
    <mergeCell ref="D8:D9"/>
    <mergeCell ref="E8:E9"/>
    <mergeCell ref="G9:I9"/>
    <mergeCell ref="C2:C6"/>
    <mergeCell ref="G2:K2"/>
    <mergeCell ref="M2:Q2"/>
    <mergeCell ref="G4:H4"/>
    <mergeCell ref="G51:I51"/>
    <mergeCell ref="M51:O51"/>
    <mergeCell ref="G76:I76"/>
    <mergeCell ref="M76:O76"/>
    <mergeCell ref="M9:O9"/>
    <mergeCell ref="O6:O7"/>
    <mergeCell ref="G91:I91"/>
    <mergeCell ref="M91:O91"/>
    <mergeCell ref="G102:I102"/>
    <mergeCell ref="M102:O102"/>
    <mergeCell ref="I143:O143"/>
    <mergeCell ref="G124:I124"/>
    <mergeCell ref="M124:O124"/>
    <mergeCell ref="G118:I118"/>
    <mergeCell ref="M118:O11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36" r:id="rId2"/>
  <rowBreaks count="1" manualBreakCount="1">
    <brk id="10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N31"/>
  <sheetViews>
    <sheetView zoomScalePageLayoutView="0" workbookViewId="0" topLeftCell="A22">
      <selection activeCell="B6" sqref="B6"/>
    </sheetView>
  </sheetViews>
  <sheetFormatPr defaultColWidth="11.421875" defaultRowHeight="12.75"/>
  <sheetData>
    <row r="10" spans="1:11" ht="18.75">
      <c r="A10" s="2" t="s">
        <v>260</v>
      </c>
      <c r="B10" s="49">
        <v>15</v>
      </c>
      <c r="C10" s="50">
        <v>20101</v>
      </c>
      <c r="F10" s="35">
        <v>15</v>
      </c>
      <c r="G10" s="36">
        <v>20101</v>
      </c>
      <c r="I10" s="2" t="s">
        <v>252</v>
      </c>
      <c r="K10" s="47">
        <f>+F10/0.4</f>
        <v>37.5</v>
      </c>
    </row>
    <row r="11" spans="2:11" ht="18.75">
      <c r="B11" s="49">
        <v>17.8</v>
      </c>
      <c r="C11" s="50">
        <v>20102</v>
      </c>
      <c r="F11" s="35">
        <v>17.8</v>
      </c>
      <c r="G11" s="36">
        <v>20102</v>
      </c>
      <c r="I11" s="2" t="s">
        <v>252</v>
      </c>
      <c r="K11" s="47">
        <f aca="true" t="shared" si="0" ref="K11:K23">+F11/0.4</f>
        <v>44.5</v>
      </c>
    </row>
    <row r="12" spans="2:11" ht="18.75">
      <c r="B12" s="3">
        <v>12.3</v>
      </c>
      <c r="C12" s="1">
        <v>20201</v>
      </c>
      <c r="F12" s="37">
        <v>12.3</v>
      </c>
      <c r="G12" s="38">
        <v>20201</v>
      </c>
      <c r="I12" s="2" t="s">
        <v>253</v>
      </c>
      <c r="K12" s="47">
        <f t="shared" si="0"/>
        <v>30.75</v>
      </c>
    </row>
    <row r="13" spans="2:11" ht="18.75">
      <c r="B13" s="3">
        <v>13</v>
      </c>
      <c r="C13" s="1">
        <v>20602</v>
      </c>
      <c r="F13" s="39">
        <v>20</v>
      </c>
      <c r="G13" s="40">
        <v>20301</v>
      </c>
      <c r="I13" s="2" t="s">
        <v>254</v>
      </c>
      <c r="K13" s="47">
        <f t="shared" si="0"/>
        <v>50</v>
      </c>
    </row>
    <row r="14" spans="2:14" ht="18.75">
      <c r="B14" s="3">
        <v>3.6</v>
      </c>
      <c r="C14" s="1">
        <v>20701</v>
      </c>
      <c r="F14" s="39">
        <v>42.8</v>
      </c>
      <c r="G14" s="40">
        <v>20302</v>
      </c>
      <c r="I14" s="2" t="s">
        <v>254</v>
      </c>
      <c r="K14" s="47">
        <f t="shared" si="0"/>
        <v>106.99999999999999</v>
      </c>
      <c r="N14">
        <f>9.82*1.12</f>
        <v>10.998400000000002</v>
      </c>
    </row>
    <row r="15" spans="2:14" ht="18.75">
      <c r="B15" s="3"/>
      <c r="C15" s="1"/>
      <c r="I15" s="3"/>
      <c r="J15" s="1"/>
      <c r="K15" s="47">
        <f t="shared" si="0"/>
        <v>0</v>
      </c>
      <c r="N15">
        <f>3.84*1.12</f>
        <v>4.300800000000001</v>
      </c>
    </row>
    <row r="16" spans="1:11" ht="18.75">
      <c r="A16" s="2" t="s">
        <v>259</v>
      </c>
      <c r="B16" s="3">
        <v>20</v>
      </c>
      <c r="C16" s="1">
        <v>20301</v>
      </c>
      <c r="F16" s="41">
        <v>24</v>
      </c>
      <c r="G16" s="42">
        <v>20401</v>
      </c>
      <c r="I16" s="2" t="s">
        <v>255</v>
      </c>
      <c r="K16" s="47">
        <f t="shared" si="0"/>
        <v>60</v>
      </c>
    </row>
    <row r="17" spans="2:11" ht="18.75">
      <c r="B17" s="3">
        <v>42.8</v>
      </c>
      <c r="C17" s="1">
        <v>20302</v>
      </c>
      <c r="F17" s="41">
        <v>24</v>
      </c>
      <c r="G17" s="42">
        <v>20402</v>
      </c>
      <c r="I17" s="2" t="s">
        <v>255</v>
      </c>
      <c r="K17" s="47">
        <f t="shared" si="0"/>
        <v>60</v>
      </c>
    </row>
    <row r="18" spans="2:11" ht="18.75">
      <c r="B18" s="3">
        <v>24</v>
      </c>
      <c r="C18" s="1">
        <v>20401</v>
      </c>
      <c r="F18" s="43">
        <v>7.5</v>
      </c>
      <c r="G18" s="44">
        <v>20501</v>
      </c>
      <c r="I18" s="2" t="s">
        <v>256</v>
      </c>
      <c r="K18" s="47">
        <f t="shared" si="0"/>
        <v>18.75</v>
      </c>
    </row>
    <row r="19" spans="2:11" ht="18.75">
      <c r="B19" s="3">
        <v>24</v>
      </c>
      <c r="C19" s="1">
        <v>20402</v>
      </c>
      <c r="F19" s="43">
        <v>15.7</v>
      </c>
      <c r="G19" s="44">
        <v>20502</v>
      </c>
      <c r="I19" s="2" t="s">
        <v>256</v>
      </c>
      <c r="K19" s="47">
        <f t="shared" si="0"/>
        <v>39.24999999999999</v>
      </c>
    </row>
    <row r="20" spans="2:11" ht="18.75">
      <c r="B20" s="3">
        <v>7.5</v>
      </c>
      <c r="C20" s="1">
        <v>20501</v>
      </c>
      <c r="F20" s="45">
        <v>7</v>
      </c>
      <c r="G20" s="46">
        <v>20601</v>
      </c>
      <c r="I20" s="2" t="s">
        <v>257</v>
      </c>
      <c r="K20" s="47">
        <f t="shared" si="0"/>
        <v>17.5</v>
      </c>
    </row>
    <row r="21" spans="2:11" ht="18.75">
      <c r="B21" s="3">
        <v>15.7</v>
      </c>
      <c r="C21" s="1">
        <v>20502</v>
      </c>
      <c r="F21" s="45">
        <v>13</v>
      </c>
      <c r="G21" s="46">
        <v>20602</v>
      </c>
      <c r="I21" s="2" t="s">
        <v>257</v>
      </c>
      <c r="K21" s="47">
        <f t="shared" si="0"/>
        <v>32.5</v>
      </c>
    </row>
    <row r="22" spans="2:11" ht="18.75">
      <c r="B22" s="3">
        <v>7</v>
      </c>
      <c r="C22" s="1">
        <v>20601</v>
      </c>
      <c r="F22" s="45">
        <v>10.4</v>
      </c>
      <c r="G22" s="46">
        <v>20603</v>
      </c>
      <c r="I22" s="2" t="s">
        <v>257</v>
      </c>
      <c r="K22" s="47">
        <f t="shared" si="0"/>
        <v>26</v>
      </c>
    </row>
    <row r="23" spans="2:11" ht="18.75">
      <c r="B23" s="3">
        <v>10.4</v>
      </c>
      <c r="C23" s="1">
        <v>20603</v>
      </c>
      <c r="F23" s="3">
        <v>3.6</v>
      </c>
      <c r="G23" s="1">
        <v>20701</v>
      </c>
      <c r="I23" s="2" t="s">
        <v>258</v>
      </c>
      <c r="K23" s="47">
        <f t="shared" si="0"/>
        <v>9</v>
      </c>
    </row>
    <row r="24" spans="2:10" ht="18.75">
      <c r="B24" s="3"/>
      <c r="C24" s="1"/>
      <c r="I24" s="3"/>
      <c r="J24" s="1"/>
    </row>
    <row r="25" spans="2:10" ht="18.75">
      <c r="B25" s="3">
        <f>SUM(B10:B24)</f>
        <v>213.1</v>
      </c>
      <c r="C25" s="1"/>
      <c r="F25" s="3">
        <f>SUM(F10:F24)</f>
        <v>213.09999999999997</v>
      </c>
      <c r="J25" s="1"/>
    </row>
    <row r="28" ht="12.75">
      <c r="F28">
        <v>214.98</v>
      </c>
    </row>
    <row r="31" ht="12.75">
      <c r="F31" s="48">
        <f>+F28-F25</f>
        <v>1.8800000000000239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5"/>
  <sheetViews>
    <sheetView zoomScalePageLayoutView="0" workbookViewId="0" topLeftCell="A1">
      <selection activeCell="B6" sqref="B6"/>
    </sheetView>
  </sheetViews>
  <sheetFormatPr defaultColWidth="11.421875" defaultRowHeight="12.75"/>
  <sheetData>
    <row r="1" ht="12.75">
      <c r="A1">
        <v>1300</v>
      </c>
    </row>
    <row r="2" ht="12.75">
      <c r="A2">
        <v>7.3</v>
      </c>
    </row>
    <row r="3" ht="12.75">
      <c r="A3">
        <v>0.05</v>
      </c>
    </row>
    <row r="5" ht="12.75">
      <c r="B5">
        <f>+A1*A2*A3</f>
        <v>474.5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Marconi Patricio Valle Yanchaliquin</cp:lastModifiedBy>
  <cp:lastPrinted>2019-03-18T13:19:25Z</cp:lastPrinted>
  <dcterms:created xsi:type="dcterms:W3CDTF">2017-08-31T19:12:12Z</dcterms:created>
  <dcterms:modified xsi:type="dcterms:W3CDTF">2020-04-16T01:14:18Z</dcterms:modified>
  <cp:category/>
  <cp:version/>
  <cp:contentType/>
  <cp:contentStatus/>
</cp:coreProperties>
</file>